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F:\мама\www\infblok\z13_2\formi_otcheta\"/>
    </mc:Choice>
  </mc:AlternateContent>
  <workbookProtection workbookPassword="CF7E" lockStructure="1"/>
  <bookViews>
    <workbookView xWindow="0" yWindow="0" windowWidth="23040" windowHeight="937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учебников'!$K$1:$K$21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52511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X471" i="10"/>
  <c r="AY471" i="10"/>
  <c r="AX470" i="10"/>
  <c r="AY470" i="10"/>
  <c r="AX469" i="10"/>
  <c r="AY469" i="10"/>
  <c r="AX468" i="10"/>
  <c r="AY468" i="10"/>
  <c r="CX468" i="10" s="1"/>
  <c r="AX467" i="10"/>
  <c r="AY467" i="10"/>
  <c r="AX466" i="10"/>
  <c r="AY466" i="10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 s="1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 s="1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AX378" i="10"/>
  <c r="AY378" i="10"/>
  <c r="AX377" i="10"/>
  <c r="AY377" i="10"/>
  <c r="AX376" i="10"/>
  <c r="AY376" i="10"/>
  <c r="AX375" i="10"/>
  <c r="AY375" i="10"/>
  <c r="AX374" i="10"/>
  <c r="AY374" i="10"/>
  <c r="AX373" i="10"/>
  <c r="CV373" i="10"/>
  <c r="AY373" i="10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 s="1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AY351" i="10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/>
  <c r="AY340" i="10"/>
  <c r="AX339" i="10"/>
  <c r="CV339" i="10" s="1"/>
  <c r="AY339" i="10"/>
  <c r="AX338" i="10"/>
  <c r="AY338" i="10"/>
  <c r="AX337" i="10"/>
  <c r="AY337" i="10"/>
  <c r="AW337" i="10" s="1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CU274" i="10" s="1"/>
  <c r="AY274" i="10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 s="1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 s="1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/>
  <c r="AY216" i="10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AY210" i="10"/>
  <c r="AX209" i="10"/>
  <c r="AY209" i="10"/>
  <c r="AX208" i="10"/>
  <c r="AY208" i="10"/>
  <c r="AX207" i="10"/>
  <c r="AY207" i="10"/>
  <c r="AU207" i="10" s="1"/>
  <c r="AX206" i="10"/>
  <c r="AY206" i="10"/>
  <c r="AX205" i="10"/>
  <c r="AY205" i="10"/>
  <c r="AX204" i="10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CU188" i="10"/>
  <c r="AY188" i="10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AY142" i="10"/>
  <c r="CU142" i="10" s="1"/>
  <c r="AX141" i="10"/>
  <c r="AY141" i="10"/>
  <c r="AW141" i="10" s="1"/>
  <c r="AX140" i="10"/>
  <c r="AY140" i="10"/>
  <c r="AX139" i="10"/>
  <c r="CU139" i="10" s="1"/>
  <c r="AY139" i="10"/>
  <c r="AX138" i="10"/>
  <c r="AY138" i="10"/>
  <c r="AX137" i="10"/>
  <c r="AY137" i="10"/>
  <c r="AU137" i="10"/>
  <c r="AX136" i="10"/>
  <c r="AY136" i="10"/>
  <c r="AX135" i="10"/>
  <c r="AY135" i="10"/>
  <c r="AX134" i="10"/>
  <c r="AY134" i="10"/>
  <c r="AU134" i="10" s="1"/>
  <c r="AX133" i="10"/>
  <c r="AY133" i="10"/>
  <c r="AX132" i="10"/>
  <c r="CU132" i="10" s="1"/>
  <c r="AY132" i="10"/>
  <c r="AW132" i="10" s="1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CV121" i="10" s="1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 s="1"/>
  <c r="AX114" i="10"/>
  <c r="AY114" i="10"/>
  <c r="AX113" i="10"/>
  <c r="CV113" i="10" s="1"/>
  <c r="AY113" i="10"/>
  <c r="AW113" i="10" s="1"/>
  <c r="AX112" i="10"/>
  <c r="CU112" i="10" s="1"/>
  <c r="AY112" i="10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AY96" i="10"/>
  <c r="AX95" i="10"/>
  <c r="AY95" i="10"/>
  <c r="AX94" i="10"/>
  <c r="AY94" i="10"/>
  <c r="AX93" i="10"/>
  <c r="AY93" i="10"/>
  <c r="AX92" i="10"/>
  <c r="AY92" i="10"/>
  <c r="AX91" i="10"/>
  <c r="AY91" i="10"/>
  <c r="AX90" i="10"/>
  <c r="AY90" i="10"/>
  <c r="CU90" i="10" s="1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AY82" i="10"/>
  <c r="AX81" i="10"/>
  <c r="AY81" i="10"/>
  <c r="AW81" i="10" s="1"/>
  <c r="AX80" i="10"/>
  <c r="AY80" i="10"/>
  <c r="CU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 s="1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J7" i="10"/>
  <c r="L7" i="10"/>
  <c r="M7" i="10"/>
  <c r="O7" i="10"/>
  <c r="P7" i="10"/>
  <c r="R7" i="10"/>
  <c r="S7" i="10"/>
  <c r="U7" i="10"/>
  <c r="V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 s="1"/>
  <c r="CP507" i="10"/>
  <c r="CY507" i="10" s="1"/>
  <c r="CP506" i="10"/>
  <c r="CP505" i="10"/>
  <c r="CY505" i="10" s="1"/>
  <c r="CP504" i="10"/>
  <c r="AV504" i="10" s="1"/>
  <c r="CP503" i="10"/>
  <c r="CP502" i="10"/>
  <c r="CY502" i="10" s="1"/>
  <c r="CP501" i="10"/>
  <c r="CY501" i="10" s="1"/>
  <c r="CP500" i="10"/>
  <c r="CY500" i="10" s="1"/>
  <c r="CP499" i="10"/>
  <c r="CY499" i="10" s="1"/>
  <c r="CP498" i="10"/>
  <c r="AV498" i="10" s="1"/>
  <c r="CP497" i="10"/>
  <c r="CY497" i="10" s="1"/>
  <c r="CP496" i="10"/>
  <c r="CY496" i="10" s="1"/>
  <c r="CP495" i="10"/>
  <c r="CP494" i="10"/>
  <c r="CP493" i="10"/>
  <c r="CY493" i="10" s="1"/>
  <c r="CP492" i="10"/>
  <c r="CP491" i="10"/>
  <c r="CY491" i="10" s="1"/>
  <c r="CP490" i="10"/>
  <c r="CY490" i="10" s="1"/>
  <c r="CP489" i="10"/>
  <c r="CY489" i="10" s="1"/>
  <c r="CP488" i="10"/>
  <c r="CP487" i="10"/>
  <c r="CP486" i="10"/>
  <c r="AV486" i="10" s="1"/>
  <c r="CP485" i="10"/>
  <c r="CY485" i="10" s="1"/>
  <c r="CP484" i="10"/>
  <c r="CY484" i="10" s="1"/>
  <c r="CP483" i="10"/>
  <c r="CP482" i="10"/>
  <c r="CP481" i="10"/>
  <c r="CY481" i="10" s="1"/>
  <c r="CP480" i="10"/>
  <c r="AV480" i="10" s="1"/>
  <c r="CP479" i="10"/>
  <c r="CY479" i="10" s="1"/>
  <c r="CP478" i="10"/>
  <c r="CY478" i="10"/>
  <c r="CP477" i="10"/>
  <c r="CP476" i="10"/>
  <c r="CP475" i="10"/>
  <c r="CY475" i="10" s="1"/>
  <c r="CP474" i="10"/>
  <c r="CP473" i="10"/>
  <c r="CP472" i="10"/>
  <c r="CP471" i="10"/>
  <c r="CP470" i="10"/>
  <c r="CY470" i="10" s="1"/>
  <c r="CP469" i="10"/>
  <c r="CY469" i="10" s="1"/>
  <c r="CP468" i="10"/>
  <c r="CY468" i="10" s="1"/>
  <c r="CP467" i="10"/>
  <c r="CP466" i="10"/>
  <c r="CY466" i="10" s="1"/>
  <c r="CP465" i="10"/>
  <c r="CY465" i="10" s="1"/>
  <c r="CP464" i="10"/>
  <c r="CY464" i="10" s="1"/>
  <c r="CP463" i="10"/>
  <c r="CY463" i="10"/>
  <c r="CP462" i="10"/>
  <c r="CP461" i="10"/>
  <c r="CY461" i="10" s="1"/>
  <c r="CP460" i="10"/>
  <c r="CY460" i="10" s="1"/>
  <c r="CP459" i="10"/>
  <c r="CY459" i="10" s="1"/>
  <c r="CP458" i="10"/>
  <c r="CP457" i="10"/>
  <c r="CY457" i="10" s="1"/>
  <c r="CP456" i="10"/>
  <c r="AV456" i="10" s="1"/>
  <c r="CP455" i="10"/>
  <c r="CY455" i="10" s="1"/>
  <c r="CP454" i="10"/>
  <c r="CY454" i="10" s="1"/>
  <c r="CP453" i="10"/>
  <c r="CY453" i="10" s="1"/>
  <c r="CP452" i="10"/>
  <c r="CP451" i="10"/>
  <c r="CP450" i="10"/>
  <c r="CP449" i="10"/>
  <c r="CP448" i="10"/>
  <c r="CY448" i="10" s="1"/>
  <c r="CP447" i="10"/>
  <c r="CP446" i="10"/>
  <c r="CP445" i="10"/>
  <c r="CY445" i="10" s="1"/>
  <c r="CP444" i="10"/>
  <c r="CY444" i="10" s="1"/>
  <c r="CP443" i="10"/>
  <c r="CP442" i="10"/>
  <c r="CY442" i="10" s="1"/>
  <c r="CP441" i="10"/>
  <c r="CY441" i="10" s="1"/>
  <c r="CP440" i="10"/>
  <c r="CP439" i="10"/>
  <c r="CY439" i="10" s="1"/>
  <c r="CP438" i="10"/>
  <c r="CP437" i="10"/>
  <c r="CY437" i="10" s="1"/>
  <c r="CP436" i="10"/>
  <c r="CY436" i="10" s="1"/>
  <c r="CP435" i="10"/>
  <c r="CP434" i="10"/>
  <c r="CP433" i="10"/>
  <c r="CY433" i="10" s="1"/>
  <c r="CP432" i="10"/>
  <c r="CP431" i="10"/>
  <c r="CP430" i="10"/>
  <c r="CY430" i="10" s="1"/>
  <c r="CP429" i="10"/>
  <c r="CY429" i="10" s="1"/>
  <c r="CP428" i="10"/>
  <c r="CP427" i="10"/>
  <c r="CY427" i="10" s="1"/>
  <c r="CP426" i="10"/>
  <c r="CY426" i="10" s="1"/>
  <c r="CP425" i="10"/>
  <c r="CY425" i="10" s="1"/>
  <c r="CP424" i="10"/>
  <c r="CY424" i="10"/>
  <c r="CP423" i="10"/>
  <c r="CP422" i="10"/>
  <c r="CP421" i="10"/>
  <c r="CY421" i="10"/>
  <c r="CP420" i="10"/>
  <c r="CP419" i="10"/>
  <c r="CY419" i="10" s="1"/>
  <c r="CP418" i="10"/>
  <c r="CY418" i="10"/>
  <c r="CP417" i="10"/>
  <c r="CP416" i="10"/>
  <c r="CY416" i="10" s="1"/>
  <c r="CP415" i="10"/>
  <c r="CY415" i="10" s="1"/>
  <c r="CP414" i="10"/>
  <c r="CY414" i="10" s="1"/>
  <c r="CP413" i="10"/>
  <c r="CP412" i="10"/>
  <c r="CY412" i="10" s="1"/>
  <c r="CP411" i="10"/>
  <c r="CP410" i="10"/>
  <c r="CP409" i="10"/>
  <c r="CY409" i="10" s="1"/>
  <c r="CP408" i="10"/>
  <c r="CY408" i="10" s="1"/>
  <c r="CP407" i="10"/>
  <c r="CP406" i="10"/>
  <c r="CY406" i="10" s="1"/>
  <c r="CP405" i="10"/>
  <c r="CP404" i="10"/>
  <c r="CP403" i="10"/>
  <c r="CY403" i="10" s="1"/>
  <c r="CP402" i="10"/>
  <c r="CY402" i="10" s="1"/>
  <c r="CP401" i="10"/>
  <c r="CY401" i="10"/>
  <c r="CP400" i="10"/>
  <c r="CY400" i="10" s="1"/>
  <c r="CP399" i="10"/>
  <c r="CY399" i="10" s="1"/>
  <c r="CP398" i="10"/>
  <c r="CP397" i="10"/>
  <c r="CY397" i="10" s="1"/>
  <c r="CP396" i="10"/>
  <c r="AV396" i="10"/>
  <c r="CP395" i="10"/>
  <c r="CP394" i="10"/>
  <c r="CP393" i="10"/>
  <c r="CP392" i="10"/>
  <c r="CY392" i="10" s="1"/>
  <c r="CP391" i="10"/>
  <c r="CY391" i="10" s="1"/>
  <c r="CP390" i="10"/>
  <c r="CY390" i="10" s="1"/>
  <c r="CP389" i="10"/>
  <c r="CY389" i="10" s="1"/>
  <c r="CP388" i="10"/>
  <c r="CP387" i="10"/>
  <c r="CP386" i="10"/>
  <c r="CP385" i="10"/>
  <c r="CY385" i="10" s="1"/>
  <c r="CP384" i="10"/>
  <c r="CY384" i="10" s="1"/>
  <c r="CP383" i="10"/>
  <c r="CP382" i="10"/>
  <c r="CY382" i="10" s="1"/>
  <c r="CP381" i="10"/>
  <c r="CP380" i="10"/>
  <c r="CY380" i="10"/>
  <c r="CP379" i="10"/>
  <c r="CP378" i="10"/>
  <c r="CP377" i="10"/>
  <c r="CP376" i="10"/>
  <c r="CY376" i="10" s="1"/>
  <c r="CP375" i="10"/>
  <c r="CP374" i="10"/>
  <c r="CP373" i="10"/>
  <c r="CY373" i="10" s="1"/>
  <c r="CP372" i="10"/>
  <c r="AV372" i="10"/>
  <c r="CP371" i="10"/>
  <c r="CP370" i="10"/>
  <c r="CP369" i="10"/>
  <c r="CY369" i="10"/>
  <c r="CP368" i="10"/>
  <c r="CP367" i="10"/>
  <c r="CY367" i="10" s="1"/>
  <c r="CP366" i="10"/>
  <c r="AV366" i="10"/>
  <c r="CP365" i="10"/>
  <c r="CP364" i="10"/>
  <c r="CY364" i="10" s="1"/>
  <c r="CP363" i="10"/>
  <c r="CY363" i="10"/>
  <c r="CP362" i="10"/>
  <c r="CP361" i="10"/>
  <c r="CP360" i="10"/>
  <c r="AV360" i="10" s="1"/>
  <c r="CP359" i="10"/>
  <c r="CY359" i="10" s="1"/>
  <c r="CP358" i="10"/>
  <c r="CP357" i="10"/>
  <c r="CY357" i="10" s="1"/>
  <c r="CP356" i="10"/>
  <c r="CP355" i="10"/>
  <c r="CP354" i="10"/>
  <c r="CP353" i="10"/>
  <c r="CY353" i="10"/>
  <c r="CP352" i="10"/>
  <c r="CP351" i="10"/>
  <c r="CY351" i="10" s="1"/>
  <c r="CP350" i="10"/>
  <c r="CY350" i="10" s="1"/>
  <c r="CP349" i="10"/>
  <c r="CP348" i="10"/>
  <c r="CY348" i="10" s="1"/>
  <c r="CP347" i="10"/>
  <c r="CY347" i="10"/>
  <c r="CP346" i="10"/>
  <c r="CP345" i="10"/>
  <c r="CY345" i="10" s="1"/>
  <c r="CP344" i="10"/>
  <c r="AV344" i="10" s="1"/>
  <c r="CP343" i="10"/>
  <c r="CP342" i="10"/>
  <c r="CP341" i="10"/>
  <c r="CY341" i="10"/>
  <c r="CP340" i="10"/>
  <c r="CP339" i="10"/>
  <c r="CY339" i="10" s="1"/>
  <c r="CP338" i="10"/>
  <c r="CY338" i="10" s="1"/>
  <c r="CP337" i="10"/>
  <c r="CP336" i="10"/>
  <c r="CY336" i="10" s="1"/>
  <c r="CP335" i="10"/>
  <c r="CY335" i="10"/>
  <c r="CP334" i="10"/>
  <c r="CP333" i="10"/>
  <c r="CY333" i="10" s="1"/>
  <c r="CP332" i="10"/>
  <c r="CP331" i="10"/>
  <c r="CP330" i="10"/>
  <c r="CP329" i="10"/>
  <c r="CY329" i="10"/>
  <c r="CP328" i="10"/>
  <c r="CP327" i="10"/>
  <c r="CY327" i="10" s="1"/>
  <c r="CP326" i="10"/>
  <c r="CY326" i="10" s="1"/>
  <c r="CP325" i="10"/>
  <c r="CP324" i="10"/>
  <c r="CY324" i="10" s="1"/>
  <c r="CP323" i="10"/>
  <c r="CY323" i="10"/>
  <c r="CP322" i="10"/>
  <c r="CP321" i="10"/>
  <c r="CP320" i="10"/>
  <c r="CP319" i="10"/>
  <c r="CP318" i="10"/>
  <c r="CP317" i="10"/>
  <c r="CY317" i="10"/>
  <c r="CP316" i="10"/>
  <c r="CP315" i="10"/>
  <c r="CY315" i="10" s="1"/>
  <c r="CP314" i="10"/>
  <c r="CY314" i="10" s="1"/>
  <c r="CP313" i="10"/>
  <c r="CP312" i="10"/>
  <c r="CY312" i="10" s="1"/>
  <c r="CP311" i="10"/>
  <c r="CY311" i="10"/>
  <c r="CP310" i="10"/>
  <c r="CP309" i="10"/>
  <c r="CY309" i="10" s="1"/>
  <c r="CP308" i="10"/>
  <c r="CP307" i="10"/>
  <c r="CP306" i="10"/>
  <c r="CP305" i="10"/>
  <c r="CY305" i="10"/>
  <c r="CP304" i="10"/>
  <c r="CP303" i="10"/>
  <c r="CY303" i="10" s="1"/>
  <c r="CP302" i="10"/>
  <c r="CY302" i="10" s="1"/>
  <c r="CP301" i="10"/>
  <c r="CP300" i="10"/>
  <c r="CY300" i="10" s="1"/>
  <c r="CP299" i="10"/>
  <c r="CY299" i="10"/>
  <c r="CP298" i="10"/>
  <c r="CP297" i="10"/>
  <c r="CY297" i="10" s="1"/>
  <c r="CP296" i="10"/>
  <c r="CP295" i="10"/>
  <c r="CP294" i="10"/>
  <c r="CP293" i="10"/>
  <c r="CY293" i="10"/>
  <c r="CP292" i="10"/>
  <c r="CP291" i="10"/>
  <c r="CY291" i="10" s="1"/>
  <c r="CP290" i="10"/>
  <c r="CY290" i="10" s="1"/>
  <c r="CP289" i="10"/>
  <c r="CP288" i="10"/>
  <c r="AV288" i="10" s="1"/>
  <c r="CP287" i="10"/>
  <c r="CP286" i="10"/>
  <c r="CY286" i="10"/>
  <c r="CP285" i="10"/>
  <c r="AV285" i="10" s="1"/>
  <c r="CP284" i="10"/>
  <c r="CP283" i="10"/>
  <c r="CY283" i="10"/>
  <c r="CP282" i="10"/>
  <c r="CP281" i="10"/>
  <c r="CY281" i="10" s="1"/>
  <c r="CP280" i="10"/>
  <c r="CY280" i="10" s="1"/>
  <c r="CP279" i="10"/>
  <c r="CP278" i="10"/>
  <c r="CY278" i="10" s="1"/>
  <c r="CP277" i="10"/>
  <c r="CY277" i="10"/>
  <c r="CP276" i="10"/>
  <c r="CP275" i="10"/>
  <c r="CY275" i="10" s="1"/>
  <c r="CP274" i="10"/>
  <c r="CP273" i="10"/>
  <c r="AV273" i="10"/>
  <c r="CP272" i="10"/>
  <c r="CY272" i="10"/>
  <c r="CP271" i="10"/>
  <c r="CP270" i="10"/>
  <c r="CY270" i="10" s="1"/>
  <c r="CP269" i="10"/>
  <c r="CY269" i="10" s="1"/>
  <c r="CP268" i="10"/>
  <c r="CP267" i="10"/>
  <c r="CP266" i="10"/>
  <c r="CP265" i="10"/>
  <c r="CY265" i="10" s="1"/>
  <c r="CP264" i="10"/>
  <c r="CP263" i="10"/>
  <c r="CY263" i="10" s="1"/>
  <c r="CP262" i="10"/>
  <c r="AV262" i="10" s="1"/>
  <c r="CP261" i="10"/>
  <c r="CY261" i="10" s="1"/>
  <c r="CP260" i="10"/>
  <c r="CP259" i="10"/>
  <c r="CP258" i="10"/>
  <c r="CP257" i="10"/>
  <c r="CY257" i="10" s="1"/>
  <c r="CP256" i="10"/>
  <c r="CY256" i="10" s="1"/>
  <c r="CP255" i="10"/>
  <c r="CY255" i="10" s="1"/>
  <c r="CP254" i="10"/>
  <c r="CY254" i="10"/>
  <c r="CP253" i="10"/>
  <c r="CP252" i="10"/>
  <c r="CP251" i="10"/>
  <c r="AV251" i="10"/>
  <c r="CP250" i="10"/>
  <c r="CY250" i="10"/>
  <c r="CP249" i="10"/>
  <c r="CP248" i="10"/>
  <c r="CY248" i="10" s="1"/>
  <c r="CP247" i="10"/>
  <c r="CP246" i="10"/>
  <c r="CP245" i="10"/>
  <c r="CP244" i="10"/>
  <c r="CY244" i="10"/>
  <c r="CP243" i="10"/>
  <c r="AV243" i="10"/>
  <c r="CP242" i="10"/>
  <c r="CP241" i="10"/>
  <c r="CP240" i="10"/>
  <c r="AV240" i="10"/>
  <c r="CP239" i="10"/>
  <c r="CP238" i="10"/>
  <c r="CP237" i="10"/>
  <c r="CP236" i="10"/>
  <c r="CP235" i="10"/>
  <c r="AV235" i="10" s="1"/>
  <c r="CP234" i="10"/>
  <c r="CP233" i="10"/>
  <c r="CY233" i="10" s="1"/>
  <c r="CP232" i="10"/>
  <c r="AV232" i="10" s="1"/>
  <c r="CP231" i="10"/>
  <c r="AV231" i="10"/>
  <c r="CP230" i="10"/>
  <c r="CY230" i="10"/>
  <c r="CP229" i="10"/>
  <c r="CY229" i="10" s="1"/>
  <c r="CP228" i="10"/>
  <c r="CY228" i="10" s="1"/>
  <c r="CP227" i="10"/>
  <c r="CP226" i="10"/>
  <c r="CP225" i="10"/>
  <c r="CP224" i="10"/>
  <c r="CY224" i="10" s="1"/>
  <c r="CP223" i="10"/>
  <c r="CY223" i="10" s="1"/>
  <c r="CP222" i="10"/>
  <c r="CP221" i="10"/>
  <c r="CP220" i="10"/>
  <c r="CP219" i="10"/>
  <c r="AV219" i="10"/>
  <c r="CP218" i="10"/>
  <c r="CY218" i="10" s="1"/>
  <c r="CP217" i="10"/>
  <c r="CP216" i="10"/>
  <c r="CP215" i="10"/>
  <c r="CP214" i="10"/>
  <c r="CY214" i="10" s="1"/>
  <c r="CP213" i="10"/>
  <c r="CP212" i="10"/>
  <c r="CY212" i="10" s="1"/>
  <c r="CP211" i="10"/>
  <c r="AV211" i="10" s="1"/>
  <c r="CP210" i="10"/>
  <c r="AV210" i="10"/>
  <c r="CP209" i="10"/>
  <c r="CY209" i="10"/>
  <c r="CP208" i="10"/>
  <c r="CY208" i="10" s="1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Y200" i="10" s="1"/>
  <c r="CP199" i="10"/>
  <c r="CY199" i="10"/>
  <c r="CP198" i="10"/>
  <c r="AV198" i="10" s="1"/>
  <c r="CP197" i="10"/>
  <c r="CY197" i="10" s="1"/>
  <c r="CP196" i="10"/>
  <c r="CP195" i="10"/>
  <c r="AV195" i="10" s="1"/>
  <c r="CP194" i="10"/>
  <c r="CY194" i="10" s="1"/>
  <c r="CP193" i="10"/>
  <c r="CY193" i="10" s="1"/>
  <c r="CP192" i="10"/>
  <c r="CP191" i="10"/>
  <c r="CY191" i="10" s="1"/>
  <c r="CP190" i="10"/>
  <c r="AV190" i="10"/>
  <c r="CP189" i="10"/>
  <c r="AV189" i="10"/>
  <c r="CP188" i="10"/>
  <c r="CY188" i="10" s="1"/>
  <c r="CP187" i="10"/>
  <c r="CY187" i="10" s="1"/>
  <c r="CP186" i="10"/>
  <c r="CP185" i="10"/>
  <c r="CY185" i="10" s="1"/>
  <c r="CP184" i="10"/>
  <c r="CY184" i="10" s="1"/>
  <c r="CP183" i="10"/>
  <c r="CP182" i="10"/>
  <c r="CY182" i="10" s="1"/>
  <c r="CP181" i="10"/>
  <c r="CP180" i="10"/>
  <c r="CP179" i="10"/>
  <c r="CP178" i="10"/>
  <c r="CY178" i="10"/>
  <c r="CP177" i="10"/>
  <c r="CP176" i="10"/>
  <c r="CY176" i="10" s="1"/>
  <c r="CP175" i="10"/>
  <c r="CP174" i="10"/>
  <c r="CP173" i="10"/>
  <c r="CP172" i="10"/>
  <c r="CY172" i="10"/>
  <c r="CP171" i="10"/>
  <c r="CP170" i="10"/>
  <c r="CY170" i="10" s="1"/>
  <c r="CP169" i="10"/>
  <c r="CP168" i="10"/>
  <c r="CP167" i="10"/>
  <c r="CP166" i="10"/>
  <c r="CY166" i="10"/>
  <c r="CP165" i="10"/>
  <c r="CP164" i="10"/>
  <c r="CY164" i="10" s="1"/>
  <c r="CP163" i="10"/>
  <c r="CP162" i="10"/>
  <c r="AV162" i="10"/>
  <c r="CP161" i="10"/>
  <c r="CP160" i="10"/>
  <c r="CY160" i="10" s="1"/>
  <c r="CP159" i="10"/>
  <c r="CY159" i="10" s="1"/>
  <c r="CP158" i="10"/>
  <c r="CY158" i="10" s="1"/>
  <c r="CP157" i="10"/>
  <c r="CY157" i="10" s="1"/>
  <c r="CP156" i="10"/>
  <c r="CP155" i="10"/>
  <c r="AV155" i="10" s="1"/>
  <c r="CP154" i="10"/>
  <c r="CY154" i="10" s="1"/>
  <c r="CP153" i="10"/>
  <c r="CY153" i="10" s="1"/>
  <c r="CP152" i="10"/>
  <c r="AV152" i="10" s="1"/>
  <c r="CP151" i="10"/>
  <c r="CY151" i="10" s="1"/>
  <c r="CP150" i="10"/>
  <c r="CP149" i="10"/>
  <c r="CP148" i="10"/>
  <c r="CY148" i="10" s="1"/>
  <c r="CP147" i="10"/>
  <c r="CY147" i="10" s="1"/>
  <c r="CP146" i="10"/>
  <c r="CP145" i="10"/>
  <c r="AV145" i="10"/>
  <c r="CP144" i="10"/>
  <c r="CP143" i="10"/>
  <c r="CY143" i="10" s="1"/>
  <c r="CP142" i="10"/>
  <c r="CP141" i="10"/>
  <c r="AV141" i="10" s="1"/>
  <c r="CP140" i="10"/>
  <c r="CY140" i="10" s="1"/>
  <c r="CP139" i="10"/>
  <c r="CY139" i="10" s="1"/>
  <c r="CP138" i="10"/>
  <c r="CY138" i="10" s="1"/>
  <c r="CP137" i="10"/>
  <c r="CP136" i="10"/>
  <c r="CP135" i="10"/>
  <c r="CP134" i="10"/>
  <c r="CY134" i="10"/>
  <c r="CP133" i="10"/>
  <c r="CY133" i="10"/>
  <c r="CP132" i="10"/>
  <c r="CP131" i="10"/>
  <c r="AV131" i="10" s="1"/>
  <c r="CP130" i="10"/>
  <c r="CY130" i="10" s="1"/>
  <c r="CP129" i="10"/>
  <c r="CP128" i="10"/>
  <c r="CP127" i="10"/>
  <c r="CP126" i="10"/>
  <c r="CP125" i="10"/>
  <c r="CY125" i="10"/>
  <c r="CP124" i="10"/>
  <c r="CY124" i="10"/>
  <c r="CP123" i="10"/>
  <c r="CP122" i="10"/>
  <c r="CY122" i="10" s="1"/>
  <c r="CP121" i="10"/>
  <c r="AV121" i="10" s="1"/>
  <c r="CP120" i="10"/>
  <c r="CY120" i="10" s="1"/>
  <c r="CP119" i="10"/>
  <c r="CY119" i="10" s="1"/>
  <c r="CP118" i="10"/>
  <c r="AV118" i="10" s="1"/>
  <c r="CP117" i="10"/>
  <c r="CP116" i="10"/>
  <c r="AV116" i="10" s="1"/>
  <c r="CP115" i="10"/>
  <c r="CY115" i="10" s="1"/>
  <c r="CP114" i="10"/>
  <c r="CY114" i="10" s="1"/>
  <c r="CP113" i="10"/>
  <c r="CP112" i="10"/>
  <c r="CY112" i="10" s="1"/>
  <c r="CP111" i="10"/>
  <c r="AV111" i="10"/>
  <c r="CP110" i="10"/>
  <c r="CY110" i="10" s="1"/>
  <c r="CP109" i="10"/>
  <c r="AV109" i="10" s="1"/>
  <c r="CP108" i="10"/>
  <c r="CP107" i="10"/>
  <c r="CP106" i="10"/>
  <c r="CY106" i="10" s="1"/>
  <c r="CP105" i="10"/>
  <c r="CY105" i="10" s="1"/>
  <c r="CP104" i="10"/>
  <c r="CP103" i="10"/>
  <c r="CP102" i="10"/>
  <c r="CP101" i="10"/>
  <c r="CY101" i="10" s="1"/>
  <c r="CP100" i="10"/>
  <c r="AV100" i="10" s="1"/>
  <c r="CP99" i="10"/>
  <c r="AV99" i="10" s="1"/>
  <c r="CP98" i="10"/>
  <c r="CP97" i="10"/>
  <c r="CY97" i="10"/>
  <c r="CP96" i="10"/>
  <c r="CP95" i="10"/>
  <c r="CP94" i="10"/>
  <c r="CP93" i="10"/>
  <c r="CP92" i="10"/>
  <c r="CP91" i="10"/>
  <c r="CY91" i="10" s="1"/>
  <c r="CP90" i="10"/>
  <c r="CP89" i="10"/>
  <c r="CP88" i="10"/>
  <c r="CP87" i="10"/>
  <c r="CP86" i="10"/>
  <c r="CP85" i="10"/>
  <c r="CY85" i="10" s="1"/>
  <c r="CP84" i="10"/>
  <c r="CY84" i="10" s="1"/>
  <c r="CP83" i="10"/>
  <c r="CP82" i="10"/>
  <c r="CP81" i="10"/>
  <c r="CP80" i="10"/>
  <c r="CY80" i="10"/>
  <c r="CP79" i="10"/>
  <c r="CY79" i="10" s="1"/>
  <c r="CP78" i="10"/>
  <c r="CP77" i="10"/>
  <c r="CP76" i="10"/>
  <c r="AV76" i="10" s="1"/>
  <c r="CP75" i="10"/>
  <c r="CY75" i="10" s="1"/>
  <c r="CP74" i="10"/>
  <c r="CY74" i="10"/>
  <c r="CP73" i="10"/>
  <c r="CP72" i="10"/>
  <c r="CY72" i="10" s="1"/>
  <c r="CP71" i="10"/>
  <c r="CP70" i="10"/>
  <c r="CY70" i="10" s="1"/>
  <c r="CP69" i="10"/>
  <c r="CP68" i="10"/>
  <c r="CY68" i="10" s="1"/>
  <c r="CP67" i="10"/>
  <c r="CP66" i="10"/>
  <c r="CP65" i="10"/>
  <c r="AV65" i="10" s="1"/>
  <c r="CP64" i="10"/>
  <c r="CY64" i="10"/>
  <c r="CP63" i="10"/>
  <c r="CP62" i="10"/>
  <c r="CP61" i="10"/>
  <c r="CP60" i="10"/>
  <c r="AV60" i="10" s="1"/>
  <c r="CP59" i="10"/>
  <c r="CY59" i="10" s="1"/>
  <c r="CP58" i="10"/>
  <c r="CY58" i="10"/>
  <c r="CP57" i="10"/>
  <c r="CP56" i="10"/>
  <c r="CY56" i="10" s="1"/>
  <c r="CP55" i="10"/>
  <c r="CP54" i="10"/>
  <c r="CY54" i="10" s="1"/>
  <c r="CP53" i="10"/>
  <c r="CP52" i="10"/>
  <c r="CY52" i="10" s="1"/>
  <c r="CP51" i="10"/>
  <c r="CP50" i="10"/>
  <c r="CP49" i="10"/>
  <c r="CP48" i="10"/>
  <c r="CP47" i="10"/>
  <c r="CP46" i="10"/>
  <c r="CY46" i="10" s="1"/>
  <c r="CP45" i="10"/>
  <c r="CP44" i="10"/>
  <c r="CP43" i="10"/>
  <c r="CP42" i="10"/>
  <c r="CP41" i="10"/>
  <c r="CP40" i="10"/>
  <c r="CY40" i="10"/>
  <c r="CP39" i="10"/>
  <c r="CP38" i="10"/>
  <c r="CP37" i="10"/>
  <c r="CP36" i="10"/>
  <c r="CP35" i="10"/>
  <c r="CP34" i="10"/>
  <c r="CY34" i="10" s="1"/>
  <c r="CP33" i="10"/>
  <c r="CP32" i="10"/>
  <c r="AV32" i="10" s="1"/>
  <c r="CP31" i="10"/>
  <c r="CP30" i="10"/>
  <c r="CP29" i="10"/>
  <c r="CY29" i="10" s="1"/>
  <c r="CP28" i="10"/>
  <c r="AV28" i="10"/>
  <c r="CP27" i="10"/>
  <c r="CP26" i="10"/>
  <c r="CY26" i="10" s="1"/>
  <c r="CP25" i="10"/>
  <c r="CY25" i="10" s="1"/>
  <c r="CP24" i="10"/>
  <c r="CY24" i="10" s="1"/>
  <c r="CP23" i="10"/>
  <c r="AV23" i="10"/>
  <c r="CP22" i="10"/>
  <c r="CP21" i="10"/>
  <c r="CY21" i="10" s="1"/>
  <c r="CP19" i="10"/>
  <c r="CY19" i="10" s="1"/>
  <c r="CP18" i="10"/>
  <c r="AV18" i="10" s="1"/>
  <c r="CP17" i="10"/>
  <c r="CP15" i="10"/>
  <c r="AV15" i="10" s="1"/>
  <c r="CP14" i="10"/>
  <c r="CY14" i="10" s="1"/>
  <c r="CP13" i="10"/>
  <c r="CY13" i="10" s="1"/>
  <c r="CP12" i="10"/>
  <c r="CP11" i="10"/>
  <c r="CP10" i="10"/>
  <c r="CP16" i="10"/>
  <c r="CY16" i="10" s="1"/>
  <c r="CZ508" i="10"/>
  <c r="CZ507" i="10"/>
  <c r="CZ506" i="10"/>
  <c r="CZ505" i="10"/>
  <c r="CZ504" i="10"/>
  <c r="CY504" i="10"/>
  <c r="CZ503" i="10"/>
  <c r="CY503" i="10"/>
  <c r="CZ502" i="10"/>
  <c r="CZ501" i="10"/>
  <c r="CZ500" i="10"/>
  <c r="CZ499" i="10"/>
  <c r="CZ498" i="10"/>
  <c r="CY498" i="10"/>
  <c r="CZ497" i="10"/>
  <c r="CZ496" i="10"/>
  <c r="CZ495" i="10"/>
  <c r="CZ494" i="10"/>
  <c r="CY494" i="10"/>
  <c r="CZ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Z484" i="10"/>
  <c r="CZ483" i="10"/>
  <c r="CZ482" i="10"/>
  <c r="CY482" i="10"/>
  <c r="CZ481" i="10"/>
  <c r="CZ480" i="10"/>
  <c r="CY480" i="10"/>
  <c r="CZ479" i="10"/>
  <c r="CZ478" i="10"/>
  <c r="CZ477" i="10"/>
  <c r="CY477" i="10"/>
  <c r="CZ476" i="10"/>
  <c r="CY476" i="10"/>
  <c r="CZ475" i="10"/>
  <c r="CZ474" i="10"/>
  <c r="CZ473" i="10"/>
  <c r="CY473" i="10"/>
  <c r="CZ472" i="10"/>
  <c r="CZ471" i="10"/>
  <c r="CY471" i="10"/>
  <c r="CZ470" i="10"/>
  <c r="CZ469" i="10"/>
  <c r="CZ468" i="10"/>
  <c r="CZ467" i="10"/>
  <c r="CY467" i="10"/>
  <c r="CZ466" i="10"/>
  <c r="CZ465" i="10"/>
  <c r="CZ464" i="10"/>
  <c r="CZ463" i="10"/>
  <c r="CZ462" i="10"/>
  <c r="CY462" i="10"/>
  <c r="CZ461" i="10"/>
  <c r="CZ460" i="10"/>
  <c r="CZ459" i="10"/>
  <c r="CZ458" i="10"/>
  <c r="CY458" i="10"/>
  <c r="CZ457" i="10"/>
  <c r="CZ456" i="10"/>
  <c r="CY456" i="10"/>
  <c r="CZ455" i="10"/>
  <c r="CZ454" i="10"/>
  <c r="CZ453" i="10"/>
  <c r="CZ452" i="10"/>
  <c r="CY452" i="10"/>
  <c r="CZ451" i="10"/>
  <c r="CZ450" i="10"/>
  <c r="CY450" i="10"/>
  <c r="CZ449" i="10"/>
  <c r="CY449" i="10"/>
  <c r="CZ448" i="10"/>
  <c r="CZ447" i="10"/>
  <c r="CZ446" i="10"/>
  <c r="CY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Z434" i="10"/>
  <c r="CY434" i="10"/>
  <c r="CZ433" i="10"/>
  <c r="CZ432" i="10"/>
  <c r="CY432" i="10"/>
  <c r="CZ431" i="10"/>
  <c r="CY431" i="10"/>
  <c r="CZ430" i="10"/>
  <c r="CZ429" i="10"/>
  <c r="CZ428" i="10"/>
  <c r="CY428" i="10"/>
  <c r="CZ427" i="10"/>
  <c r="CZ426" i="10"/>
  <c r="CZ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Z415" i="10"/>
  <c r="CZ414" i="10"/>
  <c r="CZ413" i="10"/>
  <c r="CY413" i="10"/>
  <c r="CZ412" i="10"/>
  <c r="CZ411" i="10"/>
  <c r="CY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Z398" i="10"/>
  <c r="CY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Y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Y354" i="10"/>
  <c r="CZ353" i="10"/>
  <c r="CZ352" i="10"/>
  <c r="CY352" i="10"/>
  <c r="CZ351" i="10"/>
  <c r="CZ350" i="10"/>
  <c r="CZ349" i="10"/>
  <c r="CY349" i="10"/>
  <c r="CZ348" i="10"/>
  <c r="CZ347" i="10"/>
  <c r="CZ346" i="10"/>
  <c r="CY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Z337" i="10"/>
  <c r="CY337" i="10"/>
  <c r="CZ336" i="10"/>
  <c r="CZ335" i="10"/>
  <c r="CZ334" i="10"/>
  <c r="CY334" i="10"/>
  <c r="CZ333" i="10"/>
  <c r="CZ332" i="10"/>
  <c r="CY332" i="10"/>
  <c r="CZ331" i="10"/>
  <c r="CY331" i="10"/>
  <c r="CZ330" i="10"/>
  <c r="CY330" i="10"/>
  <c r="CZ329" i="10"/>
  <c r="CZ328" i="10"/>
  <c r="CY328" i="10"/>
  <c r="CZ327" i="10"/>
  <c r="CZ326" i="10"/>
  <c r="CZ325" i="10"/>
  <c r="CY325" i="10"/>
  <c r="CZ324" i="10"/>
  <c r="CZ323" i="10"/>
  <c r="CZ322" i="10"/>
  <c r="CY322" i="10"/>
  <c r="CZ321" i="10"/>
  <c r="CZ320" i="10"/>
  <c r="CY320" i="10"/>
  <c r="CZ319" i="10"/>
  <c r="CY319" i="10"/>
  <c r="CZ318" i="10"/>
  <c r="CY318" i="10"/>
  <c r="CZ317" i="10"/>
  <c r="CZ316" i="10"/>
  <c r="CY316" i="10"/>
  <c r="CZ315" i="10"/>
  <c r="CZ314" i="10"/>
  <c r="CZ313" i="10"/>
  <c r="CY313" i="10"/>
  <c r="CZ312" i="10"/>
  <c r="CZ311" i="10"/>
  <c r="CZ310" i="10"/>
  <c r="CY310" i="10"/>
  <c r="CZ309" i="10"/>
  <c r="CZ308" i="10"/>
  <c r="CY308" i="10"/>
  <c r="CZ307" i="10"/>
  <c r="CY307" i="10"/>
  <c r="CZ306" i="10"/>
  <c r="CY306" i="10"/>
  <c r="CZ305" i="10"/>
  <c r="CZ304" i="10"/>
  <c r="CY304" i="10"/>
  <c r="CZ303" i="10"/>
  <c r="CZ302" i="10"/>
  <c r="CZ301" i="10"/>
  <c r="CY301" i="10"/>
  <c r="CZ300" i="10"/>
  <c r="CZ299" i="10"/>
  <c r="CZ298" i="10"/>
  <c r="CY298" i="10"/>
  <c r="CZ297" i="10"/>
  <c r="CZ296" i="10"/>
  <c r="CY296" i="10"/>
  <c r="CZ295" i="10"/>
  <c r="CY295" i="10"/>
  <c r="CZ294" i="10"/>
  <c r="CY294" i="10"/>
  <c r="CZ293" i="10"/>
  <c r="CZ292" i="10"/>
  <c r="CY292" i="10"/>
  <c r="CZ291" i="10"/>
  <c r="CZ290" i="10"/>
  <c r="CZ289" i="10"/>
  <c r="CY289" i="10"/>
  <c r="CZ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Z279" i="10"/>
  <c r="CY279" i="10"/>
  <c r="CZ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Z268" i="10"/>
  <c r="CY268" i="10"/>
  <c r="CZ267" i="10"/>
  <c r="CZ266" i="10"/>
  <c r="CY266" i="10"/>
  <c r="CZ265" i="10"/>
  <c r="CZ264" i="10"/>
  <c r="CY264" i="10"/>
  <c r="CZ263" i="10"/>
  <c r="CZ262" i="10"/>
  <c r="CY262" i="10"/>
  <c r="CZ261" i="10"/>
  <c r="CZ260" i="10"/>
  <c r="CY260" i="10"/>
  <c r="CZ259" i="10"/>
  <c r="CZ258" i="10"/>
  <c r="CY258" i="10"/>
  <c r="CZ257" i="10"/>
  <c r="CZ256" i="10"/>
  <c r="CZ255" i="10"/>
  <c r="CZ254" i="10"/>
  <c r="CZ253" i="10"/>
  <c r="CY253" i="10"/>
  <c r="CZ252" i="10"/>
  <c r="CY252" i="10"/>
  <c r="CZ251" i="10"/>
  <c r="CY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Y243" i="10"/>
  <c r="CZ242" i="10"/>
  <c r="CY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Y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Y217" i="10"/>
  <c r="CZ216" i="10"/>
  <c r="CY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Z199" i="10"/>
  <c r="CZ198" i="10"/>
  <c r="CY198" i="10"/>
  <c r="CZ197" i="10"/>
  <c r="CZ196" i="10"/>
  <c r="CY196" i="10"/>
  <c r="CZ195" i="10"/>
  <c r="CZ194" i="10"/>
  <c r="CZ193" i="10"/>
  <c r="CZ192" i="10"/>
  <c r="CY192" i="10"/>
  <c r="CZ191" i="10"/>
  <c r="CZ190" i="10"/>
  <c r="CY190" i="10"/>
  <c r="CZ189" i="10"/>
  <c r="CZ188" i="10"/>
  <c r="CZ187" i="10"/>
  <c r="CZ186" i="10"/>
  <c r="CY186" i="10"/>
  <c r="CZ185" i="10"/>
  <c r="CZ184" i="10"/>
  <c r="CZ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Z158" i="10"/>
  <c r="CZ157" i="10"/>
  <c r="CZ156" i="10"/>
  <c r="CY156" i="10"/>
  <c r="CZ155" i="10"/>
  <c r="CZ154" i="10"/>
  <c r="CZ153" i="10"/>
  <c r="CZ152" i="10"/>
  <c r="CY152" i="10"/>
  <c r="CZ151" i="10"/>
  <c r="CZ150" i="10"/>
  <c r="CY150" i="10"/>
  <c r="CZ149" i="10"/>
  <c r="CZ148" i="10"/>
  <c r="CZ147" i="10"/>
  <c r="CZ146" i="10"/>
  <c r="CY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Y131" i="10"/>
  <c r="CZ130" i="10"/>
  <c r="CZ129" i="10"/>
  <c r="CY129" i="10"/>
  <c r="CZ128" i="10"/>
  <c r="CZ127" i="10"/>
  <c r="CY127" i="10"/>
  <c r="CZ126" i="10"/>
  <c r="CZ125" i="10"/>
  <c r="CZ124" i="10"/>
  <c r="CZ123" i="10"/>
  <c r="CY123" i="10"/>
  <c r="CZ122" i="10"/>
  <c r="CZ121" i="10"/>
  <c r="CY121" i="10"/>
  <c r="CZ120" i="10"/>
  <c r="CZ119" i="10"/>
  <c r="CZ118" i="10"/>
  <c r="CY118" i="10"/>
  <c r="CZ117" i="10"/>
  <c r="CY117" i="10"/>
  <c r="CZ116" i="10"/>
  <c r="CY116" i="10"/>
  <c r="CZ115" i="10"/>
  <c r="CZ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Y107" i="10"/>
  <c r="CZ106" i="10"/>
  <c r="CZ105" i="10"/>
  <c r="CZ104" i="10"/>
  <c r="CY104" i="10"/>
  <c r="CZ103" i="10"/>
  <c r="CZ102" i="10"/>
  <c r="CY102" i="10"/>
  <c r="CZ101" i="10"/>
  <c r="CZ100" i="10"/>
  <c r="CY100" i="10"/>
  <c r="CZ99" i="10"/>
  <c r="CY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Y90" i="10"/>
  <c r="CZ89" i="10"/>
  <c r="CY89" i="10"/>
  <c r="CZ88" i="10"/>
  <c r="CY88" i="10"/>
  <c r="CZ87" i="10"/>
  <c r="CY87" i="10"/>
  <c r="CZ86" i="10"/>
  <c r="CY86" i="10"/>
  <c r="CZ85" i="10"/>
  <c r="CZ84" i="10"/>
  <c r="CZ83" i="10"/>
  <c r="CY83" i="10"/>
  <c r="CZ82" i="10"/>
  <c r="CZ81" i="10"/>
  <c r="CY81" i="10"/>
  <c r="CZ80" i="10"/>
  <c r="CZ79" i="10"/>
  <c r="CZ78" i="10"/>
  <c r="CY78" i="10"/>
  <c r="CZ77" i="10"/>
  <c r="CY77" i="10"/>
  <c r="CZ76" i="10"/>
  <c r="CY76" i="10"/>
  <c r="CZ75" i="10"/>
  <c r="CZ74" i="10"/>
  <c r="CZ73" i="10"/>
  <c r="CY73" i="10"/>
  <c r="CZ72" i="10"/>
  <c r="CZ71" i="10"/>
  <c r="CY71" i="10"/>
  <c r="CZ70" i="10"/>
  <c r="CZ69" i="10"/>
  <c r="CY69" i="10"/>
  <c r="CZ68" i="10"/>
  <c r="CZ67" i="10"/>
  <c r="CY67" i="10"/>
  <c r="CZ66" i="10"/>
  <c r="CY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Z58" i="10"/>
  <c r="CZ57" i="10"/>
  <c r="CY57" i="10"/>
  <c r="CZ56" i="10"/>
  <c r="CZ55" i="10"/>
  <c r="CY55" i="10"/>
  <c r="CZ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Y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Y33" i="10"/>
  <c r="CZ32" i="10"/>
  <c r="CY32" i="10"/>
  <c r="CZ31" i="10"/>
  <c r="CZ30" i="10"/>
  <c r="CY30" i="10"/>
  <c r="CZ29" i="10"/>
  <c r="CZ28" i="10"/>
  <c r="CY28" i="10"/>
  <c r="CZ27" i="10"/>
  <c r="CY27" i="10"/>
  <c r="CZ26" i="10"/>
  <c r="CZ25" i="10"/>
  <c r="CZ24" i="10"/>
  <c r="CZ23" i="10"/>
  <c r="CY23" i="10"/>
  <c r="CZ22" i="10"/>
  <c r="CY22" i="10"/>
  <c r="CZ21" i="10"/>
  <c r="CZ20" i="10"/>
  <c r="CY20" i="10"/>
  <c r="CZ19" i="10"/>
  <c r="CZ18" i="10"/>
  <c r="CZ17" i="10"/>
  <c r="CY17" i="10"/>
  <c r="CZ16" i="10"/>
  <c r="CZ15" i="10"/>
  <c r="CY15" i="10"/>
  <c r="CZ14" i="10"/>
  <c r="CZ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 s="1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AR390" i="16" s="1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A379" i="16" s="1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AR374" i="16" s="1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A370" i="16" s="1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 s="1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AR344" i="16" s="1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 s="1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AR325" i="16" s="1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 s="1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 s="1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 s="1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 s="1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AR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AR175" i="16" s="1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AR139" i="16" s="1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AR136" i="16" s="1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A118" i="16" s="1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AR112" i="16" s="1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AR91" i="16" s="1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AR81" i="16" s="1"/>
  <c r="C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AR74" i="16" s="1"/>
  <c r="C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 s="1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AR68" i="16" s="1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 s="1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AR22" i="16" s="1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 s="1"/>
  <c r="U52" i="20" s="1"/>
  <c r="L7" i="20"/>
  <c r="R7" i="20" s="1"/>
  <c r="U7" i="20" s="1"/>
  <c r="L8" i="20"/>
  <c r="O8" i="20" s="1"/>
  <c r="L9" i="20"/>
  <c r="R9" i="20" s="1"/>
  <c r="L10" i="20"/>
  <c r="R10" i="20" s="1"/>
  <c r="U10" i="20" s="1"/>
  <c r="L11" i="20"/>
  <c r="O11" i="20"/>
  <c r="L12" i="20"/>
  <c r="R12" i="20" s="1"/>
  <c r="L13" i="20"/>
  <c r="R13" i="20" s="1"/>
  <c r="U13" i="20" s="1"/>
  <c r="L14" i="20"/>
  <c r="O14" i="20" s="1"/>
  <c r="L15" i="20"/>
  <c r="O15" i="20" s="1"/>
  <c r="R15" i="20"/>
  <c r="L16" i="20"/>
  <c r="R16" i="20"/>
  <c r="U16" i="20" s="1"/>
  <c r="L17" i="20"/>
  <c r="O17" i="20"/>
  <c r="L18" i="20"/>
  <c r="O18" i="20"/>
  <c r="R18" i="20"/>
  <c r="L19" i="20"/>
  <c r="L20" i="20"/>
  <c r="O20" i="20" s="1"/>
  <c r="L21" i="20"/>
  <c r="R21" i="20" s="1"/>
  <c r="U21" i="20" s="1"/>
  <c r="L22" i="20"/>
  <c r="L23" i="20"/>
  <c r="O23" i="20"/>
  <c r="L24" i="20"/>
  <c r="O24" i="20" s="1"/>
  <c r="L25" i="20"/>
  <c r="O25" i="20" s="1"/>
  <c r="L26" i="20"/>
  <c r="O26" i="20" s="1"/>
  <c r="L27" i="20"/>
  <c r="R27" i="20"/>
  <c r="U27" i="20" s="1"/>
  <c r="O27" i="20"/>
  <c r="L28" i="20"/>
  <c r="R28" i="20" s="1"/>
  <c r="U28" i="20" s="1"/>
  <c r="L29" i="20"/>
  <c r="O29" i="20" s="1"/>
  <c r="L30" i="20"/>
  <c r="R30" i="20"/>
  <c r="L31" i="20"/>
  <c r="R31" i="20"/>
  <c r="U31" i="20" s="1"/>
  <c r="L32" i="20"/>
  <c r="O32" i="20"/>
  <c r="L33" i="20"/>
  <c r="O33" i="20" s="1"/>
  <c r="L34" i="20"/>
  <c r="O34" i="20" s="1"/>
  <c r="L35" i="20"/>
  <c r="O35" i="20"/>
  <c r="L36" i="20"/>
  <c r="R36" i="20" s="1"/>
  <c r="L37" i="20"/>
  <c r="R37" i="20" s="1"/>
  <c r="U37" i="20" s="1"/>
  <c r="L38" i="20"/>
  <c r="O38" i="20" s="1"/>
  <c r="L39" i="20"/>
  <c r="R39" i="20" s="1"/>
  <c r="U39" i="20" s="1"/>
  <c r="L40" i="20"/>
  <c r="R40" i="20" s="1"/>
  <c r="U40" i="20" s="1"/>
  <c r="L41" i="20"/>
  <c r="O41" i="20"/>
  <c r="L42" i="20"/>
  <c r="O42" i="20"/>
  <c r="L43" i="20"/>
  <c r="O43" i="20"/>
  <c r="L44" i="20"/>
  <c r="L45" i="20"/>
  <c r="R45" i="20" s="1"/>
  <c r="U45" i="20" s="1"/>
  <c r="L46" i="20"/>
  <c r="R46" i="20"/>
  <c r="U46" i="20" s="1"/>
  <c r="O46" i="20"/>
  <c r="L47" i="20"/>
  <c r="O47" i="20" s="1"/>
  <c r="L48" i="20"/>
  <c r="R48" i="20"/>
  <c r="L49" i="20"/>
  <c r="R49" i="20" s="1"/>
  <c r="U49" i="20" s="1"/>
  <c r="L50" i="20"/>
  <c r="O50" i="20" s="1"/>
  <c r="L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A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43" i="16"/>
  <c r="A137" i="16"/>
  <c r="A89" i="16"/>
  <c r="A198" i="16"/>
  <c r="A64" i="16"/>
  <c r="A8" i="16"/>
  <c r="A232" i="16"/>
  <c r="A21" i="16"/>
  <c r="A57" i="16"/>
  <c r="AR119" i="16"/>
  <c r="AR187" i="16"/>
  <c r="A187" i="16"/>
  <c r="A189" i="16"/>
  <c r="A201" i="16"/>
  <c r="A225" i="16"/>
  <c r="A97" i="16"/>
  <c r="A182" i="16"/>
  <c r="A159" i="16"/>
  <c r="A275" i="16"/>
  <c r="A124" i="16"/>
  <c r="A112" i="16"/>
  <c r="A128" i="16"/>
  <c r="A130" i="16"/>
  <c r="A160" i="16"/>
  <c r="A218" i="16"/>
  <c r="AR266" i="16"/>
  <c r="A266" i="16"/>
  <c r="A286" i="16"/>
  <c r="A107" i="16"/>
  <c r="A117" i="16"/>
  <c r="A139" i="16"/>
  <c r="A145" i="16"/>
  <c r="A173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W321" i="10"/>
  <c r="AU327" i="10"/>
  <c r="AW327" i="10"/>
  <c r="AV327" i="10"/>
  <c r="AV333" i="10"/>
  <c r="AU333" i="10"/>
  <c r="AW333" i="10"/>
  <c r="AV339" i="10"/>
  <c r="AW483" i="10"/>
  <c r="CV483" i="10"/>
  <c r="CV489" i="10"/>
  <c r="CW489" i="10"/>
  <c r="AW489" i="10"/>
  <c r="CX489" i="10"/>
  <c r="AV489" i="10"/>
  <c r="AU489" i="10"/>
  <c r="CU495" i="10"/>
  <c r="C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76" i="16"/>
  <c r="A400" i="16"/>
  <c r="A472" i="16"/>
  <c r="A298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96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Y301" i="10" s="1"/>
  <c r="BO510" i="10"/>
  <c r="BF510" i="10"/>
  <c r="BJ510" i="10"/>
  <c r="BG510" i="10"/>
  <c r="CF510" i="10"/>
  <c r="BB510" i="10"/>
  <c r="BV510" i="10"/>
  <c r="BM510" i="10"/>
  <c r="CO510" i="10"/>
  <c r="F11" i="13"/>
  <c r="BP510" i="10"/>
  <c r="BP101" i="10"/>
  <c r="CL510" i="10"/>
  <c r="CL309" i="10" s="1"/>
  <c r="CD510" i="10"/>
  <c r="CB510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17" i="10"/>
  <c r="BV126" i="10"/>
  <c r="CB393" i="10"/>
  <c r="CB431" i="10"/>
  <c r="BA104" i="10"/>
  <c r="AR48" i="16"/>
  <c r="CX33" i="10"/>
  <c r="CD337" i="10"/>
  <c r="CF177" i="10"/>
  <c r="CH495" i="10"/>
  <c r="CH441" i="10"/>
  <c r="CD175" i="10"/>
  <c r="BO458" i="10"/>
  <c r="CH369" i="10"/>
  <c r="CH425" i="10"/>
  <c r="CH335" i="10"/>
  <c r="CA370" i="10"/>
  <c r="CA492" i="10"/>
  <c r="CA163" i="10"/>
  <c r="CA300" i="10"/>
  <c r="CA256" i="10"/>
  <c r="CA15" i="10"/>
  <c r="CA504" i="10"/>
  <c r="CA146" i="10"/>
  <c r="CA132" i="10"/>
  <c r="CA118" i="10"/>
  <c r="CA413" i="10"/>
  <c r="CA66" i="10"/>
  <c r="CA450" i="10"/>
  <c r="CA39" i="10"/>
  <c r="CA311" i="10"/>
  <c r="CA310" i="10"/>
  <c r="CA383" i="10"/>
  <c r="CA263" i="10"/>
  <c r="CD311" i="10"/>
  <c r="CO361" i="10"/>
  <c r="CO505" i="10"/>
  <c r="CH393" i="10"/>
  <c r="CH373" i="10"/>
  <c r="CH341" i="10"/>
  <c r="CH461" i="10"/>
  <c r="CA242" i="10"/>
  <c r="CD425" i="10"/>
  <c r="CF439" i="10"/>
  <c r="CH309" i="10"/>
  <c r="CH367" i="10"/>
  <c r="CH317" i="10"/>
  <c r="CH471" i="10"/>
  <c r="CA416" i="10"/>
  <c r="CA467" i="10"/>
  <c r="CH431" i="10"/>
  <c r="BO390" i="10"/>
  <c r="CH295" i="10"/>
  <c r="CH301" i="10"/>
  <c r="CH447" i="10"/>
  <c r="CA449" i="10"/>
  <c r="CA380" i="10"/>
  <c r="CA410" i="10"/>
  <c r="CA425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258" i="10"/>
  <c r="CD361" i="10"/>
  <c r="CD194" i="10"/>
  <c r="CD321" i="10"/>
  <c r="CD489" i="10"/>
  <c r="CD427" i="10"/>
  <c r="CD508" i="10"/>
  <c r="CD490" i="10"/>
  <c r="CD104" i="10"/>
  <c r="CD478" i="10"/>
  <c r="CD320" i="10"/>
  <c r="CD350" i="10"/>
  <c r="CD86" i="10"/>
  <c r="CD72" i="10"/>
  <c r="CD239" i="10"/>
  <c r="CD193" i="10"/>
  <c r="CD412" i="10"/>
  <c r="CD280" i="10"/>
  <c r="CD226" i="10"/>
  <c r="CD228" i="10"/>
  <c r="CD42" i="10"/>
  <c r="CD241" i="10"/>
  <c r="CD480" i="10"/>
  <c r="CD328" i="10"/>
  <c r="CD358" i="10"/>
  <c r="CD94" i="10"/>
  <c r="CD96" i="10"/>
  <c r="CD12" i="10"/>
  <c r="CD145" i="10"/>
  <c r="CD410" i="10"/>
  <c r="CD49" i="10"/>
  <c r="CD340" i="10"/>
  <c r="CD85" i="10"/>
  <c r="CD23" i="10"/>
  <c r="CD386" i="10"/>
  <c r="CD414" i="10"/>
  <c r="CD452" i="10"/>
  <c r="CD265" i="10"/>
  <c r="CD170" i="10"/>
  <c r="CD172" i="10"/>
  <c r="CD26" i="10"/>
  <c r="CD203" i="10"/>
  <c r="CD181" i="10"/>
  <c r="CD352" i="10"/>
  <c r="CD378" i="10"/>
  <c r="CD98" i="10"/>
  <c r="CD100" i="10"/>
  <c r="CD13" i="10"/>
  <c r="CD161" i="10"/>
  <c r="CD458" i="10"/>
  <c r="CD267" i="10"/>
  <c r="CD178" i="10"/>
  <c r="CD180" i="10"/>
  <c r="CD33" i="10"/>
  <c r="CD187" i="10"/>
  <c r="CD101" i="10"/>
  <c r="CD158" i="10"/>
  <c r="CD237" i="10"/>
  <c r="CD236" i="10"/>
  <c r="CD504" i="10"/>
  <c r="CD171" i="10"/>
  <c r="CD174" i="10"/>
  <c r="CD36" i="10"/>
  <c r="CD496" i="10"/>
  <c r="CD261" i="10"/>
  <c r="CD154" i="10"/>
  <c r="CD156" i="10"/>
  <c r="CD22" i="10"/>
  <c r="CD163" i="10"/>
  <c r="CD229" i="10"/>
  <c r="CD300" i="10"/>
  <c r="CD362" i="10"/>
  <c r="CD82" i="10"/>
  <c r="CD84" i="10"/>
  <c r="CD231" i="10"/>
  <c r="CD97" i="10"/>
  <c r="CD472" i="10"/>
  <c r="CD287" i="10"/>
  <c r="CD306" i="10"/>
  <c r="CD62" i="10"/>
  <c r="CD64" i="10"/>
  <c r="CD191" i="10"/>
  <c r="CD217" i="10"/>
  <c r="CD360" i="10"/>
  <c r="CD15" i="10"/>
  <c r="CD262" i="10"/>
  <c r="CD211" i="10"/>
  <c r="CD220" i="10"/>
  <c r="CD200" i="10"/>
  <c r="CD63" i="10"/>
  <c r="CD468" i="10"/>
  <c r="CD281" i="10"/>
  <c r="CD138" i="10"/>
  <c r="CD140" i="10"/>
  <c r="CD18" i="10"/>
  <c r="CD131" i="10"/>
  <c r="CD509" i="10"/>
  <c r="CD296" i="10"/>
  <c r="CD310" i="10"/>
  <c r="CD66" i="10"/>
  <c r="CD68" i="10"/>
  <c r="CD199" i="10"/>
  <c r="CD233" i="10"/>
  <c r="CD380" i="10"/>
  <c r="CD259" i="10"/>
  <c r="CD252" i="10"/>
  <c r="CD50" i="10"/>
  <c r="CD143" i="10"/>
  <c r="CD153" i="10"/>
  <c r="CD282" i="10"/>
  <c r="CD183" i="10"/>
  <c r="CD354" i="10"/>
  <c r="CD59" i="10"/>
  <c r="CD144" i="10"/>
  <c r="CD19" i="10"/>
  <c r="CD69" i="10"/>
  <c r="CD356" i="10"/>
  <c r="CD382" i="10"/>
  <c r="CD122" i="10"/>
  <c r="CD124" i="10"/>
  <c r="CD87" i="10"/>
  <c r="CD57" i="10"/>
  <c r="CD288" i="10"/>
  <c r="CD150" i="10"/>
  <c r="CD152" i="10"/>
  <c r="CD25" i="10"/>
  <c r="CD115" i="10"/>
  <c r="CD149" i="10"/>
  <c r="CD364" i="10"/>
  <c r="CD238" i="10"/>
  <c r="CD132" i="10"/>
  <c r="CD103" i="10"/>
  <c r="CD89" i="10"/>
  <c r="CD266" i="10"/>
  <c r="CD243" i="10"/>
  <c r="CD218" i="10"/>
  <c r="CD201" i="10"/>
  <c r="CD76" i="10"/>
  <c r="CD129" i="10"/>
  <c r="CD139" i="10"/>
  <c r="CD460" i="10"/>
  <c r="CD273" i="10"/>
  <c r="CD210" i="10"/>
  <c r="CD212" i="10"/>
  <c r="CD35" i="10"/>
  <c r="CD55" i="10"/>
  <c r="CD221" i="10"/>
  <c r="CD384" i="10"/>
  <c r="CD260" i="10"/>
  <c r="CD134" i="10"/>
  <c r="CD136" i="10"/>
  <c r="CD21" i="10"/>
  <c r="CD75" i="10"/>
  <c r="CD197" i="10"/>
  <c r="CD348" i="10"/>
  <c r="CD374" i="10"/>
  <c r="CD114" i="10"/>
  <c r="CD116" i="10"/>
  <c r="CD16" i="10"/>
  <c r="CD225" i="10"/>
  <c r="CD123" i="10"/>
  <c r="CD112" i="10"/>
  <c r="CD390" i="10"/>
  <c r="CD27" i="10"/>
  <c r="CD198" i="10"/>
  <c r="CD398" i="10"/>
  <c r="CD308" i="10"/>
  <c r="CD435" i="10"/>
  <c r="CD389" i="10"/>
  <c r="CD433" i="10"/>
  <c r="CD339" i="10"/>
  <c r="CD353" i="10"/>
  <c r="CD421" i="10"/>
  <c r="CD449" i="10"/>
  <c r="CD343" i="10"/>
  <c r="CD369" i="10"/>
  <c r="CD507" i="10"/>
  <c r="CD363" i="10"/>
  <c r="CD381" i="10"/>
  <c r="CD407" i="10"/>
  <c r="CD417" i="10"/>
  <c r="CD463" i="10"/>
  <c r="CD443" i="10"/>
  <c r="CD445" i="10"/>
  <c r="CD293" i="10"/>
  <c r="CD371" i="10"/>
  <c r="CD315" i="10"/>
  <c r="CD442" i="10"/>
  <c r="CD332" i="10"/>
  <c r="CD344" i="10"/>
  <c r="CD434" i="10"/>
  <c r="CD424" i="10"/>
  <c r="CD448" i="10"/>
  <c r="CD444" i="10"/>
  <c r="CD450" i="10"/>
  <c r="CD438" i="10"/>
  <c r="CD312" i="10"/>
  <c r="CD255" i="10"/>
  <c r="CD430" i="10"/>
  <c r="CD316" i="10"/>
  <c r="CD326" i="10"/>
  <c r="CD346" i="10"/>
  <c r="CD330" i="10"/>
  <c r="CD292" i="10"/>
  <c r="CD379" i="10"/>
  <c r="CD399" i="10"/>
  <c r="CD393" i="10"/>
  <c r="CD216" i="10"/>
  <c r="CD302" i="10"/>
  <c r="CD457" i="10"/>
  <c r="CD437" i="10"/>
  <c r="CD301" i="10"/>
  <c r="CD431" i="10"/>
  <c r="CD298" i="10"/>
  <c r="CD304" i="10"/>
  <c r="CD405" i="10"/>
  <c r="CD471" i="10"/>
  <c r="CD461" i="10"/>
  <c r="CD365" i="10"/>
  <c r="CD303" i="10"/>
  <c r="CD447" i="10"/>
  <c r="CD475" i="10"/>
  <c r="CD333" i="10"/>
  <c r="CD95" i="10"/>
  <c r="CD357" i="10"/>
  <c r="CD347" i="10"/>
  <c r="CD305" i="10"/>
  <c r="CD329" i="10"/>
  <c r="CD499" i="10"/>
  <c r="CD341" i="10"/>
  <c r="CD294" i="10"/>
  <c r="CD469" i="10"/>
  <c r="CD439" i="10"/>
  <c r="CD327" i="10"/>
  <c r="CD173" i="10"/>
  <c r="CO441" i="10"/>
  <c r="CO341" i="10"/>
  <c r="CO339" i="10"/>
  <c r="CO490" i="10"/>
  <c r="CO106" i="10"/>
  <c r="CO394" i="10"/>
  <c r="CO229" i="10"/>
  <c r="CO170" i="10"/>
  <c r="CO118" i="10"/>
  <c r="CO62" i="10"/>
  <c r="CO15" i="10"/>
  <c r="CO372" i="10"/>
  <c r="CO283" i="10"/>
  <c r="CO244" i="10"/>
  <c r="CO189" i="10"/>
  <c r="CO135" i="10"/>
  <c r="CO81" i="10"/>
  <c r="CO10" i="10"/>
  <c r="CO392" i="10"/>
  <c r="CO296" i="10"/>
  <c r="CO227" i="10"/>
  <c r="CO167" i="10"/>
  <c r="CO116" i="10"/>
  <c r="CO60" i="10"/>
  <c r="CO31" i="10"/>
  <c r="CO181" i="10"/>
  <c r="CO388" i="10"/>
  <c r="CO141" i="10"/>
  <c r="CO366" i="10"/>
  <c r="CO120" i="10"/>
  <c r="CO226" i="10"/>
  <c r="CO437" i="10"/>
  <c r="CO474" i="10"/>
  <c r="CO390" i="10"/>
  <c r="CO225" i="10"/>
  <c r="CO164" i="10"/>
  <c r="CO114" i="10"/>
  <c r="CO58" i="10"/>
  <c r="CO412" i="10"/>
  <c r="CO342" i="10"/>
  <c r="CO274" i="10"/>
  <c r="CO216" i="10"/>
  <c r="CO155" i="10"/>
  <c r="CO102" i="10"/>
  <c r="CO53" i="10"/>
  <c r="CO478" i="10"/>
  <c r="CO289" i="10"/>
  <c r="CO247" i="10"/>
  <c r="CO195" i="10"/>
  <c r="CO138" i="10"/>
  <c r="CO80" i="10"/>
  <c r="CO22" i="10"/>
  <c r="CO286" i="10"/>
  <c r="CO59" i="10"/>
  <c r="CO234" i="10"/>
  <c r="CO47" i="10"/>
  <c r="CO213" i="10"/>
  <c r="CO23" i="10"/>
  <c r="CO149" i="10"/>
  <c r="CO397" i="10"/>
  <c r="CO470" i="10"/>
  <c r="CO285" i="10"/>
  <c r="CO245" i="10"/>
  <c r="CO191" i="10"/>
  <c r="CO136" i="10"/>
  <c r="CO78" i="10"/>
  <c r="CO480" i="10"/>
  <c r="CO364" i="10"/>
  <c r="CO267" i="10"/>
  <c r="CO236" i="10"/>
  <c r="CO179" i="10"/>
  <c r="CO127" i="10"/>
  <c r="CO73" i="10"/>
  <c r="CO45" i="10"/>
  <c r="CO281" i="10"/>
  <c r="CO243" i="10"/>
  <c r="CO187" i="10"/>
  <c r="CO134" i="10"/>
  <c r="CO76" i="10"/>
  <c r="CO25" i="10"/>
  <c r="CO254" i="10"/>
  <c r="CO18" i="10"/>
  <c r="CO218" i="10"/>
  <c r="CO123" i="10"/>
  <c r="CO193" i="10"/>
  <c r="CO484" i="10"/>
  <c r="CO79" i="10"/>
  <c r="CO415" i="10"/>
  <c r="CO401" i="10"/>
  <c r="CO304" i="10"/>
  <c r="CO284" i="10"/>
  <c r="CO217" i="10"/>
  <c r="CO156" i="10"/>
  <c r="CO103" i="10"/>
  <c r="CO50" i="10"/>
  <c r="CO472" i="10"/>
  <c r="CO360" i="10"/>
  <c r="CO259" i="10"/>
  <c r="CO232" i="10"/>
  <c r="CO174" i="10"/>
  <c r="CO122" i="10"/>
  <c r="CO69" i="10"/>
  <c r="CO466" i="10"/>
  <c r="CO273" i="10"/>
  <c r="CO239" i="10"/>
  <c r="CO182" i="10"/>
  <c r="CO101" i="10"/>
  <c r="CO386" i="10"/>
  <c r="CO374" i="10"/>
  <c r="CO129" i="10"/>
  <c r="CO330" i="10"/>
  <c r="CO71" i="10"/>
  <c r="CO279" i="10"/>
  <c r="CO67" i="10"/>
  <c r="CO96" i="10"/>
  <c r="CO294" i="10"/>
  <c r="CO119" i="10"/>
  <c r="CO504" i="10"/>
  <c r="CO276" i="10"/>
  <c r="CO212" i="10"/>
  <c r="CO152" i="10"/>
  <c r="CO99" i="10"/>
  <c r="CO44" i="10"/>
  <c r="CO468" i="10"/>
  <c r="CO356" i="10"/>
  <c r="CO298" i="10"/>
  <c r="CO228" i="10"/>
  <c r="CO168" i="10"/>
  <c r="CO117" i="10"/>
  <c r="CO65" i="10"/>
  <c r="CO19" i="10"/>
  <c r="CO306" i="10"/>
  <c r="CO264" i="10"/>
  <c r="CO209" i="10"/>
  <c r="CO150" i="10"/>
  <c r="CO97" i="10"/>
  <c r="CO36" i="10"/>
  <c r="CO358" i="10"/>
  <c r="CO111" i="10"/>
  <c r="CO414" i="10"/>
  <c r="CO55" i="10"/>
  <c r="CO153" i="10"/>
  <c r="CO262" i="10"/>
  <c r="CO107" i="10"/>
  <c r="CO502" i="10"/>
  <c r="CO410" i="10"/>
  <c r="CO268" i="10"/>
  <c r="CO207" i="10"/>
  <c r="CO148" i="10"/>
  <c r="CO91" i="10"/>
  <c r="CO24" i="10"/>
  <c r="CO460" i="10"/>
  <c r="CO352" i="10"/>
  <c r="CO290" i="10"/>
  <c r="CO224" i="10"/>
  <c r="CO163" i="10"/>
  <c r="CO113" i="10"/>
  <c r="CO61" i="10"/>
  <c r="CO39" i="10"/>
  <c r="CO302" i="10"/>
  <c r="CO256" i="10"/>
  <c r="CO204" i="10"/>
  <c r="CO146" i="10"/>
  <c r="CO89" i="10"/>
  <c r="CO16" i="10"/>
  <c r="CO203" i="10"/>
  <c r="CO456" i="10"/>
  <c r="CO157" i="10"/>
  <c r="CO382" i="10"/>
  <c r="CO12" i="10"/>
  <c r="CO271" i="10"/>
  <c r="CO297" i="10"/>
  <c r="CO443" i="10"/>
  <c r="CO507" i="10"/>
  <c r="CO435" i="10"/>
  <c r="CO303" i="10"/>
  <c r="CO387" i="10"/>
  <c r="CO413" i="10"/>
  <c r="CO377" i="10"/>
  <c r="CO475" i="10"/>
  <c r="CO451" i="10"/>
  <c r="CO299" i="10"/>
  <c r="CO301" i="10"/>
  <c r="CO375" i="10"/>
  <c r="CO423" i="10"/>
  <c r="CO465" i="10"/>
  <c r="CO391" i="10"/>
  <c r="CO403" i="10"/>
  <c r="CO363" i="10"/>
  <c r="CO344" i="10"/>
  <c r="CO434" i="10"/>
  <c r="CO444" i="10"/>
  <c r="CO314" i="10"/>
  <c r="CO340" i="10"/>
  <c r="CO442" i="10"/>
  <c r="CO416" i="10"/>
  <c r="CO430" i="10"/>
  <c r="CO440" i="10"/>
  <c r="CO418" i="10"/>
  <c r="CO448" i="10"/>
  <c r="CO308" i="10"/>
  <c r="CO428" i="10"/>
  <c r="CO320" i="10"/>
  <c r="CO353" i="10"/>
  <c r="CO322" i="10"/>
  <c r="CO351" i="10"/>
  <c r="CO389" i="10"/>
  <c r="CO287" i="10"/>
  <c r="CO343" i="10"/>
  <c r="CO93" i="10"/>
  <c r="CO381" i="10"/>
  <c r="CF317" i="10"/>
  <c r="CF83" i="10"/>
  <c r="CF471" i="10"/>
  <c r="CF87" i="10"/>
  <c r="CF171" i="10"/>
  <c r="CF323" i="10"/>
  <c r="CF143" i="10"/>
  <c r="CF210" i="10"/>
  <c r="CF331" i="10"/>
  <c r="CF85" i="10"/>
  <c r="CF493" i="10"/>
  <c r="CF63" i="10"/>
  <c r="CF313" i="10"/>
  <c r="CF506" i="10"/>
  <c r="CF333" i="10"/>
  <c r="CF214" i="10"/>
  <c r="CF495" i="10"/>
  <c r="CF223" i="10"/>
  <c r="CF97" i="10"/>
  <c r="CF66" i="10"/>
  <c r="CF21" i="10"/>
  <c r="CF183" i="10"/>
  <c r="CF103" i="10"/>
  <c r="CF199" i="10"/>
  <c r="CF108" i="10"/>
  <c r="CF151" i="10"/>
  <c r="CF215" i="10"/>
  <c r="CF231" i="10"/>
  <c r="CF207" i="10"/>
  <c r="CF410" i="10"/>
  <c r="CF281" i="10"/>
  <c r="CF504" i="10"/>
  <c r="CF458" i="10"/>
  <c r="CF277" i="10"/>
  <c r="CF382" i="10"/>
  <c r="CF308" i="10"/>
  <c r="CF140" i="10"/>
  <c r="CF242" i="10"/>
  <c r="CF113" i="10"/>
  <c r="CF496" i="10"/>
  <c r="CF258" i="10"/>
  <c r="CF31" i="10"/>
  <c r="CF90" i="10"/>
  <c r="CF53" i="10"/>
  <c r="CF228" i="10"/>
  <c r="CF142" i="10"/>
  <c r="CF498" i="10"/>
  <c r="CF47" i="10"/>
  <c r="CF229" i="10"/>
  <c r="CF141" i="10"/>
  <c r="CF126" i="10"/>
  <c r="CF168" i="10"/>
  <c r="CF26" i="10"/>
  <c r="CF403" i="10"/>
  <c r="CF454" i="10"/>
  <c r="CF273" i="10"/>
  <c r="CF366" i="10"/>
  <c r="CF296" i="10"/>
  <c r="CF124" i="10"/>
  <c r="CF170" i="10"/>
  <c r="CF245" i="10"/>
  <c r="CF358" i="10"/>
  <c r="CF240" i="10"/>
  <c r="CF27" i="10"/>
  <c r="CF74" i="10"/>
  <c r="CF187" i="10"/>
  <c r="CF160" i="10"/>
  <c r="CF98" i="10"/>
  <c r="CF472" i="10"/>
  <c r="CF39" i="10"/>
  <c r="CF360" i="10"/>
  <c r="CF100" i="10"/>
  <c r="CF340" i="10"/>
  <c r="CF43" i="10"/>
  <c r="CF278" i="10"/>
  <c r="CF478" i="10"/>
  <c r="CF356" i="10"/>
  <c r="CF362" i="10"/>
  <c r="CF396" i="10"/>
  <c r="CF24" i="10"/>
  <c r="CF252" i="10"/>
  <c r="CF235" i="10"/>
  <c r="CF279" i="10"/>
  <c r="CF60" i="10"/>
  <c r="CF166" i="10"/>
  <c r="CF65" i="10"/>
  <c r="CF332" i="10"/>
  <c r="CF16" i="10"/>
  <c r="CF109" i="10"/>
  <c r="CF200" i="10"/>
  <c r="CF86" i="10"/>
  <c r="CF292" i="10"/>
  <c r="CF46" i="10"/>
  <c r="CF267" i="10"/>
  <c r="CF102" i="10"/>
  <c r="CF178" i="10"/>
  <c r="CF387" i="10"/>
  <c r="CF311" i="10"/>
  <c r="CF370" i="10"/>
  <c r="CF265" i="10"/>
  <c r="CF406" i="10"/>
  <c r="CF244" i="10"/>
  <c r="CF19" i="10"/>
  <c r="CF225" i="10"/>
  <c r="CF147" i="10"/>
  <c r="CF274" i="10"/>
  <c r="CF44" i="10"/>
  <c r="CF150" i="10"/>
  <c r="CF237" i="10"/>
  <c r="CF276" i="10"/>
  <c r="CF390" i="10"/>
  <c r="CF219" i="10"/>
  <c r="CF148" i="10"/>
  <c r="CF209" i="10"/>
  <c r="CF271" i="10"/>
  <c r="CF312" i="10"/>
  <c r="CF69" i="10"/>
  <c r="CF464" i="10"/>
  <c r="CF70" i="10"/>
  <c r="CF239" i="10"/>
  <c r="CF354" i="10"/>
  <c r="CF261" i="10"/>
  <c r="CF468" i="10"/>
  <c r="CF280" i="10"/>
  <c r="CF64" i="10"/>
  <c r="CF122" i="10"/>
  <c r="CF133" i="10"/>
  <c r="CF348" i="10"/>
  <c r="CF136" i="10"/>
  <c r="CF134" i="10"/>
  <c r="CF205" i="10"/>
  <c r="CF266" i="10"/>
  <c r="CF230" i="10"/>
  <c r="CF67" i="10"/>
  <c r="CF116" i="10"/>
  <c r="CF129" i="10"/>
  <c r="CF144" i="10"/>
  <c r="CF282" i="10"/>
  <c r="CF203" i="10"/>
  <c r="CF378" i="10"/>
  <c r="CF254" i="10"/>
  <c r="CF397" i="10"/>
  <c r="CF413" i="10"/>
  <c r="CF191" i="10"/>
  <c r="CF334" i="10"/>
  <c r="CF236" i="10"/>
  <c r="CF460" i="10"/>
  <c r="CF275" i="10"/>
  <c r="CF50" i="10"/>
  <c r="CF145" i="10"/>
  <c r="CF119" i="10"/>
  <c r="CF263" i="10"/>
  <c r="CF36" i="10"/>
  <c r="CF106" i="10"/>
  <c r="CF125" i="10"/>
  <c r="CF392" i="10"/>
  <c r="CF174" i="10"/>
  <c r="CF211" i="10"/>
  <c r="CF72" i="10"/>
  <c r="CF57" i="10"/>
  <c r="CF68" i="10"/>
  <c r="CF260" i="10"/>
  <c r="CF195" i="10"/>
  <c r="CF288" i="10"/>
  <c r="CF88" i="10"/>
  <c r="CF421" i="10"/>
  <c r="CF349" i="10"/>
  <c r="CF389" i="10"/>
  <c r="CF433" i="10"/>
  <c r="CF417" i="10"/>
  <c r="CF319" i="10"/>
  <c r="CF369" i="10"/>
  <c r="CF299" i="10"/>
  <c r="CF451" i="10"/>
  <c r="CF407" i="10"/>
  <c r="CF293" i="10"/>
  <c r="CF383" i="10"/>
  <c r="CF418" i="10"/>
  <c r="CF316" i="10"/>
  <c r="CF422" i="10"/>
  <c r="CF436" i="10"/>
  <c r="CF326" i="10"/>
  <c r="CF428" i="10"/>
  <c r="CF440" i="10"/>
  <c r="CF442" i="10"/>
  <c r="CF324" i="10"/>
  <c r="CF93" i="10"/>
  <c r="CF430" i="10"/>
  <c r="CF320" i="10"/>
  <c r="CF438" i="10"/>
  <c r="CF420" i="10"/>
  <c r="CF310" i="10"/>
  <c r="CF344" i="10"/>
  <c r="CF336" i="10"/>
  <c r="CF408" i="10"/>
  <c r="CF363" i="10"/>
  <c r="CF163" i="10"/>
  <c r="CF99" i="10"/>
  <c r="CF449" i="10"/>
  <c r="CF198" i="10"/>
  <c r="CF159" i="10"/>
  <c r="CF264" i="10"/>
  <c r="CF351" i="10"/>
  <c r="CF395" i="10"/>
  <c r="CF41" i="10"/>
  <c r="CF425" i="10"/>
  <c r="CF330" i="10"/>
  <c r="CF412" i="10"/>
  <c r="CF309" i="10"/>
  <c r="CF307" i="10"/>
  <c r="CF298" i="10"/>
  <c r="CF469" i="10"/>
  <c r="CF75" i="10"/>
  <c r="CF447" i="10"/>
  <c r="CF404" i="10"/>
  <c r="CF457" i="10"/>
  <c r="CF393" i="10"/>
  <c r="CF361" i="10"/>
  <c r="BO167" i="10"/>
  <c r="BO445" i="10"/>
  <c r="BO158" i="10"/>
  <c r="BO415" i="10"/>
  <c r="BO388" i="10"/>
  <c r="BO395" i="10"/>
  <c r="BO287" i="10"/>
  <c r="BO269" i="10"/>
  <c r="BO430" i="10"/>
  <c r="BO403" i="10"/>
  <c r="BO186" i="10"/>
  <c r="BO405" i="10"/>
  <c r="BO21" i="10"/>
  <c r="BO166" i="10"/>
  <c r="BO187" i="10"/>
  <c r="BO170" i="10"/>
  <c r="BO323" i="10"/>
  <c r="BO295" i="10"/>
  <c r="BO156" i="10"/>
  <c r="BO358" i="10"/>
  <c r="BO124" i="10"/>
  <c r="BO377" i="10"/>
  <c r="BO225" i="10"/>
  <c r="BO77" i="10"/>
  <c r="BO262" i="10"/>
  <c r="BO283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92" i="10"/>
  <c r="BI317" i="10"/>
  <c r="BI392" i="10"/>
  <c r="BI282" i="10"/>
  <c r="BI383" i="10"/>
  <c r="BI209" i="10"/>
  <c r="BI37" i="10"/>
  <c r="BI126" i="10"/>
  <c r="BI509" i="10"/>
  <c r="BI31" i="10"/>
  <c r="BI173" i="10"/>
  <c r="BI273" i="10"/>
  <c r="BI199" i="10"/>
  <c r="BI106" i="10"/>
  <c r="BI468" i="10"/>
  <c r="BI387" i="10"/>
  <c r="BI144" i="10"/>
  <c r="BI45" i="10"/>
  <c r="BI193" i="10"/>
  <c r="BI55" i="10"/>
  <c r="BI40" i="10"/>
  <c r="BI203" i="10"/>
  <c r="BI495" i="10"/>
  <c r="BI295" i="10"/>
  <c r="BI194" i="10"/>
  <c r="BI345" i="10"/>
  <c r="BI65" i="10"/>
  <c r="BI82" i="10"/>
  <c r="BI85" i="10"/>
  <c r="BI233" i="10"/>
  <c r="BI155" i="10"/>
  <c r="BI458" i="10"/>
  <c r="BI128" i="10"/>
  <c r="BI43" i="10"/>
  <c r="BI475" i="10"/>
  <c r="BI334" i="10"/>
  <c r="BI418" i="10"/>
  <c r="BI426" i="10"/>
  <c r="BI457" i="10"/>
  <c r="BI410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116" i="10"/>
  <c r="BV184" i="10"/>
  <c r="BV105" i="10"/>
  <c r="BV364" i="10"/>
  <c r="BV230" i="10"/>
  <c r="BV10" i="10"/>
  <c r="BV294" i="10"/>
  <c r="BV394" i="10"/>
  <c r="BV451" i="10"/>
  <c r="BV381" i="10"/>
  <c r="BV191" i="10"/>
  <c r="BV315" i="10"/>
  <c r="BV243" i="10"/>
  <c r="BV236" i="10"/>
  <c r="BV91" i="10"/>
  <c r="BV323" i="10"/>
  <c r="BV382" i="10"/>
  <c r="BV345" i="10"/>
  <c r="BV429" i="10"/>
  <c r="BV124" i="10"/>
  <c r="BV137" i="10"/>
  <c r="BV119" i="10"/>
  <c r="BV146" i="10"/>
  <c r="BV358" i="10"/>
  <c r="BV509" i="10"/>
  <c r="BV51" i="10"/>
  <c r="BV143" i="10"/>
  <c r="BV347" i="10"/>
  <c r="BV362" i="10"/>
  <c r="BV158" i="10"/>
  <c r="BV320" i="10"/>
  <c r="BV426" i="10"/>
  <c r="BV446" i="10"/>
  <c r="BV314" i="10"/>
  <c r="BV482" i="10"/>
  <c r="BV361" i="10"/>
  <c r="BV264" i="10"/>
  <c r="BV283" i="10"/>
  <c r="BV427" i="10"/>
  <c r="BJ302" i="10"/>
  <c r="BJ431" i="10"/>
  <c r="CE419" i="10"/>
  <c r="CE122" i="10"/>
  <c r="CE15" i="10"/>
  <c r="CE212" i="10"/>
  <c r="CE184" i="10"/>
  <c r="CE223" i="10"/>
  <c r="CE469" i="10"/>
  <c r="CE474" i="10"/>
  <c r="CE39" i="10"/>
  <c r="CE91" i="10"/>
  <c r="CE281" i="10"/>
  <c r="CE75" i="10"/>
  <c r="CE388" i="10"/>
  <c r="CE90" i="10"/>
  <c r="CE383" i="10"/>
  <c r="CE52" i="10"/>
  <c r="CE109" i="10"/>
  <c r="CE379" i="10"/>
  <c r="CE190" i="10"/>
  <c r="CE411" i="10"/>
  <c r="CE282" i="10"/>
  <c r="CE152" i="10"/>
  <c r="CE505" i="10"/>
  <c r="CE139" i="10"/>
  <c r="CE162" i="10"/>
  <c r="CE370" i="10"/>
  <c r="CE384" i="10"/>
  <c r="CE475" i="10"/>
  <c r="CE149" i="10"/>
  <c r="CE62" i="10"/>
  <c r="CE277" i="10"/>
  <c r="CE60" i="10"/>
  <c r="CE119" i="10"/>
  <c r="CE487" i="10"/>
  <c r="CE317" i="10"/>
  <c r="CE484" i="10"/>
  <c r="CE324" i="10"/>
  <c r="CE228" i="10"/>
  <c r="CE143" i="10"/>
  <c r="CE34" i="10"/>
  <c r="CE189" i="10"/>
  <c r="CE230" i="10"/>
  <c r="CE125" i="10"/>
  <c r="CE270" i="10"/>
  <c r="CE35" i="10"/>
  <c r="CE386" i="10"/>
  <c r="CE63" i="10"/>
  <c r="CE207" i="10"/>
  <c r="CE112" i="10"/>
  <c r="CE134" i="10"/>
  <c r="CE72" i="10"/>
  <c r="CE199" i="10"/>
  <c r="CE26" i="10"/>
  <c r="CE51" i="10"/>
  <c r="CE44" i="10"/>
  <c r="CE116" i="10"/>
  <c r="CE16" i="10"/>
  <c r="CE404" i="10"/>
  <c r="CE145" i="10"/>
  <c r="CE12" i="10"/>
  <c r="CE153" i="10"/>
  <c r="CE71" i="10"/>
  <c r="CE376" i="10"/>
  <c r="CE233" i="10"/>
  <c r="CE210" i="10"/>
  <c r="CE231" i="10"/>
  <c r="CE107" i="10"/>
  <c r="CE470" i="10"/>
  <c r="CE105" i="10"/>
  <c r="CE146" i="10"/>
  <c r="CE97" i="10"/>
  <c r="CE278" i="10"/>
  <c r="CE25" i="10"/>
  <c r="CE265" i="10"/>
  <c r="CE19" i="10"/>
  <c r="CE87" i="10"/>
  <c r="CE279" i="10"/>
  <c r="CE267" i="10"/>
  <c r="CE266" i="10"/>
  <c r="CE77" i="10"/>
  <c r="CE159" i="10"/>
  <c r="CE45" i="10"/>
  <c r="CE339" i="10"/>
  <c r="CE508" i="10"/>
  <c r="CE24" i="10"/>
  <c r="CE182" i="10"/>
  <c r="CE251" i="10"/>
  <c r="CE86" i="10"/>
  <c r="CE242" i="10"/>
  <c r="CE154" i="10"/>
  <c r="CE493" i="10"/>
  <c r="CE160" i="10"/>
  <c r="CE413" i="10"/>
  <c r="CE206" i="10"/>
  <c r="CE180" i="10"/>
  <c r="CE202" i="10"/>
  <c r="CE319" i="10"/>
  <c r="CE483" i="10"/>
  <c r="CE176" i="10"/>
  <c r="CE366" i="10"/>
  <c r="CE164" i="10"/>
  <c r="CE209" i="10"/>
  <c r="CE101" i="10"/>
  <c r="CE333" i="10"/>
  <c r="CE346" i="10"/>
  <c r="CE31" i="10"/>
  <c r="CE18" i="10"/>
  <c r="CE425" i="10"/>
  <c r="CE456" i="10"/>
  <c r="CE205" i="10"/>
  <c r="CE250" i="10"/>
  <c r="CE92" i="10"/>
  <c r="CE358" i="10"/>
  <c r="CE110" i="10"/>
  <c r="CE276" i="10"/>
  <c r="CE100" i="10"/>
  <c r="CE377" i="10"/>
  <c r="CE140" i="10"/>
  <c r="CE129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BC124" i="10"/>
  <c r="BC80" i="10"/>
  <c r="BC197" i="10"/>
  <c r="BC292" i="10"/>
  <c r="BC151" i="10"/>
  <c r="BC102" i="10"/>
  <c r="BC243" i="10"/>
  <c r="BC287" i="10"/>
  <c r="BC204" i="10"/>
  <c r="BC382" i="10"/>
  <c r="BC334" i="10"/>
  <c r="BC143" i="10"/>
  <c r="BC464" i="10"/>
  <c r="BC285" i="10"/>
  <c r="BC349" i="10"/>
  <c r="BC492" i="10"/>
  <c r="BC32" i="10"/>
  <c r="BC114" i="10"/>
  <c r="BC412" i="10"/>
  <c r="BC280" i="10"/>
  <c r="BC46" i="10"/>
  <c r="BC188" i="10"/>
  <c r="BC49" i="10"/>
  <c r="BC77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U9" i="10" s="1"/>
  <c r="AW100" i="10"/>
  <c r="AW9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18" i="20"/>
  <c r="U30" i="20"/>
  <c r="U36" i="20"/>
  <c r="U12" i="20"/>
  <c r="R32" i="20"/>
  <c r="U32" i="20" s="1"/>
  <c r="O49" i="20"/>
  <c r="O40" i="20"/>
  <c r="O10" i="20"/>
  <c r="R41" i="20"/>
  <c r="U41" i="20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AZ320" i="10" s="1"/>
  <c r="BS416" i="10"/>
  <c r="BS340" i="10"/>
  <c r="BS286" i="10"/>
  <c r="BS174" i="10"/>
  <c r="BS80" i="10"/>
  <c r="BS55" i="10"/>
  <c r="BS136" i="10"/>
  <c r="BS484" i="10"/>
  <c r="BS149" i="10"/>
  <c r="BS16" i="10"/>
  <c r="AZ16" i="10" s="1"/>
  <c r="BS232" i="10"/>
  <c r="BS218" i="10"/>
  <c r="BS408" i="10"/>
  <c r="BS348" i="10"/>
  <c r="BS110" i="10"/>
  <c r="BS328" i="10"/>
  <c r="BS482" i="10"/>
  <c r="BS503" i="10"/>
  <c r="BS488" i="10"/>
  <c r="BS358" i="10"/>
  <c r="AZ358" i="10" s="1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AZ473" i="10" s="1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AZ228" i="10" s="1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AZ298" i="10" s="1"/>
  <c r="BO330" i="10"/>
  <c r="BO412" i="10"/>
  <c r="BO406" i="10"/>
  <c r="BO300" i="10"/>
  <c r="BO17" i="10"/>
  <c r="AZ17" i="10" s="1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AZ14" i="10" s="1"/>
  <c r="BO274" i="10"/>
  <c r="BO207" i="10"/>
  <c r="BO146" i="10"/>
  <c r="BO460" i="10"/>
  <c r="BO339" i="10"/>
  <c r="AZ339" i="10" s="1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AZ239" i="10" s="1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AZ11" i="10"/>
  <c r="BO20" i="10"/>
  <c r="AZ20" i="10"/>
  <c r="BO304" i="10"/>
  <c r="BO271" i="10"/>
  <c r="BO215" i="10"/>
  <c r="BO343" i="10"/>
  <c r="BO138" i="10"/>
  <c r="BO350" i="10"/>
  <c r="BO87" i="10"/>
  <c r="BO191" i="10"/>
  <c r="AZ191" i="10" s="1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AZ249" i="10" s="1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AZ116" i="10" s="1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AZ363" i="10"/>
  <c r="BE263" i="10"/>
  <c r="BE379" i="10"/>
  <c r="BE32" i="10"/>
  <c r="BE489" i="10"/>
  <c r="BE146" i="10"/>
  <c r="AZ412" i="10"/>
  <c r="AZ122" i="10"/>
  <c r="AZ236" i="10"/>
  <c r="AZ356" i="10"/>
  <c r="AZ308" i="10"/>
  <c r="U9" i="20"/>
  <c r="U8" i="20"/>
  <c r="AZ316" i="10" l="1"/>
  <c r="CB419" i="10"/>
  <c r="CB303" i="10"/>
  <c r="CB416" i="10"/>
  <c r="CB461" i="10"/>
  <c r="CB421" i="10"/>
  <c r="CB471" i="10"/>
  <c r="CB411" i="10"/>
  <c r="CB353" i="10"/>
  <c r="CB385" i="10"/>
  <c r="CB361" i="10"/>
  <c r="CB429" i="10"/>
  <c r="CB343" i="10"/>
  <c r="CO447" i="10"/>
  <c r="CO379" i="10"/>
  <c r="CO411" i="10"/>
  <c r="CO495" i="10"/>
  <c r="CO367" i="10"/>
  <c r="CO409" i="10"/>
  <c r="CO373" i="10"/>
  <c r="CO347" i="10"/>
  <c r="CO393" i="10"/>
  <c r="CO385" i="10"/>
  <c r="CO173" i="10"/>
  <c r="CO492" i="10"/>
  <c r="CO315" i="10"/>
  <c r="CO196" i="10"/>
  <c r="CO335" i="10"/>
  <c r="CO337" i="10"/>
  <c r="AZ337" i="10" s="1"/>
  <c r="CO399" i="10"/>
  <c r="CO188" i="10"/>
  <c r="CO321" i="10"/>
  <c r="CO325" i="10"/>
  <c r="CO295" i="10"/>
  <c r="CO190" i="10"/>
  <c r="CO317" i="10"/>
  <c r="CO467" i="10"/>
  <c r="CO331" i="10"/>
  <c r="CO214" i="10"/>
  <c r="CO194" i="10"/>
  <c r="CO206" i="10"/>
  <c r="CO429" i="10"/>
  <c r="CO506" i="10"/>
  <c r="CO48" i="10"/>
  <c r="CO427" i="10"/>
  <c r="CO32" i="10"/>
  <c r="CO371" i="10"/>
  <c r="CO336" i="10"/>
  <c r="CO431" i="10"/>
  <c r="CO425" i="10"/>
  <c r="CO487" i="10"/>
  <c r="CO85" i="10"/>
  <c r="CO489" i="10"/>
  <c r="CO501" i="10"/>
  <c r="CO309" i="10"/>
  <c r="CO169" i="10"/>
  <c r="CO327" i="10"/>
  <c r="CO333" i="10"/>
  <c r="CO461" i="10"/>
  <c r="CO177" i="10"/>
  <c r="CO499" i="10"/>
  <c r="CO210" i="10"/>
  <c r="AZ210" i="10" s="1"/>
  <c r="CO508" i="10"/>
  <c r="CO110" i="10"/>
  <c r="CO305" i="10"/>
  <c r="CO260" i="10"/>
  <c r="CO202" i="10"/>
  <c r="CO144" i="10"/>
  <c r="AZ144" i="10" s="1"/>
  <c r="CO87" i="10"/>
  <c r="CO46" i="10"/>
  <c r="CO452" i="10"/>
  <c r="CO348" i="10"/>
  <c r="CO282" i="10"/>
  <c r="CO220" i="10"/>
  <c r="CO159" i="10"/>
  <c r="CO108" i="10"/>
  <c r="CO57" i="10"/>
  <c r="AZ57" i="10" s="1"/>
  <c r="CO486" i="10"/>
  <c r="CO402" i="10"/>
  <c r="CO251" i="10"/>
  <c r="CO200" i="10"/>
  <c r="CO142" i="10"/>
  <c r="CO84" i="10"/>
  <c r="CO38" i="10"/>
  <c r="CO263" i="10"/>
  <c r="CO75" i="10"/>
  <c r="CO250" i="10"/>
  <c r="CO49" i="10"/>
  <c r="CO230" i="10"/>
  <c r="CO115" i="10"/>
  <c r="CO378" i="10"/>
  <c r="CO407" i="10"/>
  <c r="CO316" i="10"/>
  <c r="CO300" i="10"/>
  <c r="CO198" i="10"/>
  <c r="CO140" i="10"/>
  <c r="AZ140" i="10" s="1"/>
  <c r="CO82" i="10"/>
  <c r="CO30" i="10"/>
  <c r="CO368" i="10"/>
  <c r="CO275" i="10"/>
  <c r="CO240" i="10"/>
  <c r="CO183" i="10"/>
  <c r="AZ183" i="10" s="1"/>
  <c r="CO131" i="10"/>
  <c r="CO77" i="10"/>
  <c r="CO33" i="10"/>
  <c r="CO332" i="10"/>
  <c r="CO288" i="10"/>
  <c r="AZ288" i="10" s="1"/>
  <c r="CO223" i="10"/>
  <c r="CO162" i="10"/>
  <c r="CO112" i="10"/>
  <c r="CO56" i="10"/>
  <c r="CO464" i="10"/>
  <c r="CO161" i="10"/>
  <c r="CO370" i="10"/>
  <c r="CO125" i="10"/>
  <c r="CO350" i="10"/>
  <c r="CO100" i="10"/>
  <c r="CO242" i="10"/>
  <c r="CO133" i="10"/>
  <c r="CO359" i="10"/>
  <c r="CO312" i="10"/>
  <c r="CO292" i="10"/>
  <c r="CO221" i="10"/>
  <c r="CO160" i="10"/>
  <c r="CO109" i="10"/>
  <c r="CO54" i="10"/>
  <c r="CO396" i="10"/>
  <c r="CO334" i="10"/>
  <c r="CO266" i="10"/>
  <c r="CO211" i="10"/>
  <c r="AZ211" i="10" s="1"/>
  <c r="CO151" i="10"/>
  <c r="CO98" i="10"/>
  <c r="CO40" i="10"/>
  <c r="CO324" i="10"/>
  <c r="CO280" i="10"/>
  <c r="CO219" i="10"/>
  <c r="CO158" i="10"/>
  <c r="CO105" i="10"/>
  <c r="CO52" i="10"/>
  <c r="CO404" i="10"/>
  <c r="CO145" i="10"/>
  <c r="AZ145" i="10" s="1"/>
  <c r="CO354" i="10"/>
  <c r="CO104" i="10"/>
  <c r="CO398" i="10"/>
  <c r="CO83" i="10"/>
  <c r="CO166" i="10"/>
  <c r="CO63" i="10"/>
  <c r="CO433" i="10"/>
  <c r="CO462" i="10"/>
  <c r="CO277" i="10"/>
  <c r="CO241" i="10"/>
  <c r="CO184" i="10"/>
  <c r="CO132" i="10"/>
  <c r="CO74" i="10"/>
  <c r="CO41" i="10"/>
  <c r="CO384" i="10"/>
  <c r="CO406" i="10"/>
  <c r="CO258" i="10"/>
  <c r="CO205" i="10"/>
  <c r="CO147" i="10"/>
  <c r="CO94" i="10"/>
  <c r="CO13" i="10"/>
  <c r="CO310" i="10"/>
  <c r="CO272" i="10"/>
  <c r="CO215" i="10"/>
  <c r="CO154" i="10"/>
  <c r="CO72" i="10"/>
  <c r="CO37" i="10"/>
  <c r="CO238" i="10"/>
  <c r="CO35" i="10"/>
  <c r="CO199" i="10"/>
  <c r="CO509" i="10"/>
  <c r="CO171" i="10"/>
  <c r="CO362" i="10"/>
  <c r="CO29" i="10"/>
  <c r="CO313" i="10"/>
  <c r="CO454" i="10"/>
  <c r="CO269" i="10"/>
  <c r="CO237" i="10"/>
  <c r="CO180" i="10"/>
  <c r="CO128" i="10"/>
  <c r="CO70" i="10"/>
  <c r="CO21" i="10"/>
  <c r="AZ21" i="10" s="1"/>
  <c r="CO380" i="10"/>
  <c r="CO496" i="10"/>
  <c r="CO252" i="10"/>
  <c r="CO201" i="10"/>
  <c r="CO143" i="10"/>
  <c r="AZ143" i="10" s="1"/>
  <c r="CO90" i="10"/>
  <c r="CO42" i="10"/>
  <c r="CO458" i="10"/>
  <c r="CO265" i="10"/>
  <c r="CO235" i="10"/>
  <c r="CO178" i="10"/>
  <c r="AZ178" i="10" s="1"/>
  <c r="CO126" i="10"/>
  <c r="CO68" i="10"/>
  <c r="CO43" i="10"/>
  <c r="CO222" i="10"/>
  <c r="CO498" i="10"/>
  <c r="CO176" i="10"/>
  <c r="CO270" i="10"/>
  <c r="CO51" i="10"/>
  <c r="CO34" i="10"/>
  <c r="CO417" i="10"/>
  <c r="CO400" i="10"/>
  <c r="CO261" i="10"/>
  <c r="AZ261" i="10" s="1"/>
  <c r="CO233" i="10"/>
  <c r="CO175" i="10"/>
  <c r="CO124" i="10"/>
  <c r="CO66" i="10"/>
  <c r="CO27" i="10"/>
  <c r="CO376" i="10"/>
  <c r="CO291" i="10"/>
  <c r="CO248" i="10"/>
  <c r="CO197" i="10"/>
  <c r="CO139" i="10"/>
  <c r="CO86" i="10"/>
  <c r="CO26" i="10"/>
  <c r="CO408" i="10"/>
  <c r="CO257" i="10"/>
  <c r="CO231" i="10"/>
  <c r="CO172" i="10"/>
  <c r="CO121" i="10"/>
  <c r="CO64" i="10"/>
  <c r="CO338" i="10"/>
  <c r="CO92" i="10"/>
  <c r="CO278" i="10"/>
  <c r="CO28" i="10"/>
  <c r="CO137" i="10"/>
  <c r="CO185" i="10"/>
  <c r="CO208" i="10"/>
  <c r="CO439" i="10"/>
  <c r="CO319" i="10"/>
  <c r="CO457" i="10"/>
  <c r="CO383" i="10"/>
  <c r="CO293" i="10"/>
  <c r="CO483" i="10"/>
  <c r="CO345" i="10"/>
  <c r="CO357" i="10"/>
  <c r="CO421" i="10"/>
  <c r="CO449" i="10"/>
  <c r="CO493" i="10"/>
  <c r="CO365" i="10"/>
  <c r="CO311" i="10"/>
  <c r="CO349" i="10"/>
  <c r="CO463" i="10"/>
  <c r="CO469" i="10"/>
  <c r="CO395" i="10"/>
  <c r="CO455" i="10"/>
  <c r="CO346" i="10"/>
  <c r="CO426" i="10"/>
  <c r="CO446" i="10"/>
  <c r="CO318" i="10"/>
  <c r="CO438" i="10"/>
  <c r="CO432" i="10"/>
  <c r="CO424" i="10"/>
  <c r="CO436" i="10"/>
  <c r="CO253" i="10"/>
  <c r="CO422" i="10"/>
  <c r="CO450" i="10"/>
  <c r="CO326" i="10"/>
  <c r="CO420" i="10"/>
  <c r="CO95" i="10"/>
  <c r="CO445" i="10"/>
  <c r="CO255" i="10"/>
  <c r="CO307" i="10"/>
  <c r="CO88" i="10"/>
  <c r="CO355" i="10"/>
  <c r="CO328" i="10"/>
  <c r="CO453" i="10"/>
  <c r="CO369" i="10"/>
  <c r="BV292" i="10"/>
  <c r="BV463" i="10"/>
  <c r="BV80" i="10"/>
  <c r="BV147" i="10"/>
  <c r="BV162" i="10"/>
  <c r="AZ162" i="10" s="1"/>
  <c r="BV199" i="10"/>
  <c r="AZ199" i="10" s="1"/>
  <c r="BV327" i="10"/>
  <c r="BV369" i="10"/>
  <c r="BV454" i="10"/>
  <c r="BV68" i="10"/>
  <c r="BV97" i="10"/>
  <c r="AZ97" i="10" s="1"/>
  <c r="BV435" i="10"/>
  <c r="BV388" i="10"/>
  <c r="AZ388" i="10" s="1"/>
  <c r="BV212" i="10"/>
  <c r="BV98" i="10"/>
  <c r="AZ98" i="10" s="1"/>
  <c r="BV507" i="10"/>
  <c r="BV200" i="10"/>
  <c r="BV181" i="10"/>
  <c r="BV278" i="10"/>
  <c r="AZ278" i="10" s="1"/>
  <c r="BV384" i="10"/>
  <c r="BV61" i="10"/>
  <c r="BV273" i="10"/>
  <c r="AZ273" i="10" s="1"/>
  <c r="BV478" i="10"/>
  <c r="AZ478" i="10" s="1"/>
  <c r="BV237" i="10"/>
  <c r="AZ237" i="10" s="1"/>
  <c r="BV321" i="10"/>
  <c r="BV471" i="10"/>
  <c r="BV101" i="10"/>
  <c r="BV270" i="10"/>
  <c r="AZ270" i="10" s="1"/>
  <c r="BV189" i="10"/>
  <c r="BV391" i="10"/>
  <c r="BV469" i="10"/>
  <c r="AZ469" i="10" s="1"/>
  <c r="BV95" i="10"/>
  <c r="BV479" i="10"/>
  <c r="BV66" i="10"/>
  <c r="BV309" i="10"/>
  <c r="BV370" i="10"/>
  <c r="BV218" i="10"/>
  <c r="AZ218" i="10" s="1"/>
  <c r="BV179" i="10"/>
  <c r="BV295" i="10"/>
  <c r="BV19" i="10"/>
  <c r="BV88" i="10"/>
  <c r="AZ88" i="10" s="1"/>
  <c r="BV444" i="10"/>
  <c r="BV348" i="10"/>
  <c r="BV281" i="10"/>
  <c r="BV340" i="10"/>
  <c r="AZ340" i="10" s="1"/>
  <c r="BV272" i="10"/>
  <c r="BV311" i="10"/>
  <c r="AZ311" i="10" s="1"/>
  <c r="BV259" i="10"/>
  <c r="CF179" i="10"/>
  <c r="CF365" i="10"/>
  <c r="AZ365" i="10" s="1"/>
  <c r="CF499" i="10"/>
  <c r="AZ499" i="10" s="1"/>
  <c r="CF220" i="10"/>
  <c r="CF204" i="10"/>
  <c r="CF295" i="10"/>
  <c r="CF329" i="10"/>
  <c r="AZ329" i="10" s="1"/>
  <c r="CF461" i="10"/>
  <c r="CF327" i="10"/>
  <c r="CF79" i="10"/>
  <c r="CF49" i="10"/>
  <c r="AZ49" i="10" s="1"/>
  <c r="CF173" i="10"/>
  <c r="CF212" i="10"/>
  <c r="CF186" i="10"/>
  <c r="CF335" i="10"/>
  <c r="CF489" i="10"/>
  <c r="CF196" i="10"/>
  <c r="CF483" i="10"/>
  <c r="CF216" i="10"/>
  <c r="CF206" i="10"/>
  <c r="CF208" i="10"/>
  <c r="CF427" i="10"/>
  <c r="AZ427" i="10" s="1"/>
  <c r="CF508" i="10"/>
  <c r="CF135" i="10"/>
  <c r="CF492" i="10"/>
  <c r="CF490" i="10"/>
  <c r="CF112" i="10"/>
  <c r="AZ112" i="10" s="1"/>
  <c r="CF48" i="10"/>
  <c r="CF104" i="10"/>
  <c r="CF114" i="10"/>
  <c r="AZ114" i="10" s="1"/>
  <c r="CF429" i="10"/>
  <c r="CF127" i="10"/>
  <c r="CF32" i="10"/>
  <c r="CF118" i="10"/>
  <c r="CF55" i="10"/>
  <c r="AZ55" i="10" s="1"/>
  <c r="CF377" i="10"/>
  <c r="CF110" i="10"/>
  <c r="CF474" i="10"/>
  <c r="CF388" i="10"/>
  <c r="CF257" i="10"/>
  <c r="CF486" i="10"/>
  <c r="CF318" i="10"/>
  <c r="CF180" i="10"/>
  <c r="CF452" i="10"/>
  <c r="CF270" i="10"/>
  <c r="CF33" i="10"/>
  <c r="CF78" i="10"/>
  <c r="CF61" i="10"/>
  <c r="CF290" i="10"/>
  <c r="CF92" i="10"/>
  <c r="CF238" i="10"/>
  <c r="CF137" i="10"/>
  <c r="CF374" i="10"/>
  <c r="CF34" i="10"/>
  <c r="CF250" i="10"/>
  <c r="CF283" i="10"/>
  <c r="CF162" i="10"/>
  <c r="CF38" i="10"/>
  <c r="CF184" i="10"/>
  <c r="CF146" i="10"/>
  <c r="CF132" i="10"/>
  <c r="CF197" i="10"/>
  <c r="CF297" i="10"/>
  <c r="CF372" i="10"/>
  <c r="CF164" i="10"/>
  <c r="CF394" i="10"/>
  <c r="CF259" i="10"/>
  <c r="CF28" i="10"/>
  <c r="CF58" i="10"/>
  <c r="CF59" i="10"/>
  <c r="CF284" i="10"/>
  <c r="CF76" i="10"/>
  <c r="CF182" i="10"/>
  <c r="CF105" i="10"/>
  <c r="CF380" i="10"/>
  <c r="CF25" i="10"/>
  <c r="CF189" i="10"/>
  <c r="CF272" i="10"/>
  <c r="CF149" i="10"/>
  <c r="AZ149" i="10" s="1"/>
  <c r="CF51" i="10"/>
  <c r="CF121" i="10"/>
  <c r="CF161" i="10"/>
  <c r="CF35" i="10"/>
  <c r="CF431" i="10"/>
  <c r="CF386" i="10"/>
  <c r="AZ386" i="10" s="1"/>
  <c r="CF269" i="10"/>
  <c r="CF291" i="10"/>
  <c r="CF96" i="10"/>
  <c r="CF154" i="10"/>
  <c r="CF213" i="10"/>
  <c r="CF398" i="10"/>
  <c r="CF172" i="10"/>
  <c r="CF23" i="10"/>
  <c r="CF54" i="10"/>
  <c r="CF247" i="10"/>
  <c r="CF128" i="10"/>
  <c r="CF62" i="10"/>
  <c r="CF456" i="10"/>
  <c r="CF30" i="10"/>
  <c r="CF77" i="10"/>
  <c r="CF414" i="10"/>
  <c r="CF221" i="10"/>
  <c r="CF117" i="10"/>
  <c r="CF234" i="10"/>
  <c r="CF423" i="10"/>
  <c r="CF475" i="10"/>
  <c r="CF470" i="10"/>
  <c r="CF304" i="10"/>
  <c r="CF502" i="10"/>
  <c r="CF286" i="10"/>
  <c r="CF80" i="10"/>
  <c r="CF138" i="10"/>
  <c r="CF181" i="10"/>
  <c r="CF368" i="10"/>
  <c r="CF152" i="10"/>
  <c r="AZ152" i="10" s="1"/>
  <c r="CF18" i="10"/>
  <c r="CF248" i="10"/>
  <c r="CF243" i="10"/>
  <c r="CF84" i="10"/>
  <c r="CF233" i="10"/>
  <c r="AZ233" i="10" s="1"/>
  <c r="CF350" i="10"/>
  <c r="CF22" i="10"/>
  <c r="CF91" i="10"/>
  <c r="CF158" i="10"/>
  <c r="CF29" i="10"/>
  <c r="CF232" i="10"/>
  <c r="CF89" i="10"/>
  <c r="CF241" i="10"/>
  <c r="CF466" i="10"/>
  <c r="CF289" i="10"/>
  <c r="CF484" i="10"/>
  <c r="CF376" i="10"/>
  <c r="CF176" i="10"/>
  <c r="CF15" i="10"/>
  <c r="AZ15" i="10" s="1"/>
  <c r="CF193" i="10"/>
  <c r="AZ193" i="10" s="1"/>
  <c r="CF227" i="10"/>
  <c r="CF268" i="10"/>
  <c r="CF40" i="10"/>
  <c r="CF217" i="10"/>
  <c r="CF509" i="10"/>
  <c r="CF52" i="10"/>
  <c r="CF153" i="10"/>
  <c r="AZ153" i="10" s="1"/>
  <c r="CF306" i="10"/>
  <c r="AZ306" i="10" s="1"/>
  <c r="CF13" i="10"/>
  <c r="AZ13" i="10" s="1"/>
  <c r="CF115" i="10"/>
  <c r="CF82" i="10"/>
  <c r="CF12" i="10"/>
  <c r="CF56" i="10"/>
  <c r="CF131" i="10"/>
  <c r="AZ131" i="10" s="1"/>
  <c r="CF139" i="10"/>
  <c r="AZ139" i="10" s="1"/>
  <c r="CF391" i="10"/>
  <c r="CF359" i="10"/>
  <c r="CF462" i="10"/>
  <c r="CF285" i="10"/>
  <c r="CF402" i="10"/>
  <c r="CF352" i="10"/>
  <c r="CF156" i="10"/>
  <c r="AZ156" i="10" s="1"/>
  <c r="CF94" i="10"/>
  <c r="CF101" i="10"/>
  <c r="CF300" i="10"/>
  <c r="CF120" i="10"/>
  <c r="CF10" i="10"/>
  <c r="CF185" i="10"/>
  <c r="CF480" i="10"/>
  <c r="CF42" i="10"/>
  <c r="CF81" i="10"/>
  <c r="CF364" i="10"/>
  <c r="CF218" i="10"/>
  <c r="CF251" i="10"/>
  <c r="CF201" i="10"/>
  <c r="CF202" i="10"/>
  <c r="CF256" i="10"/>
  <c r="CF384" i="10"/>
  <c r="CF415" i="10"/>
  <c r="CF435" i="10"/>
  <c r="CF343" i="10"/>
  <c r="CF357" i="10"/>
  <c r="CF401" i="10"/>
  <c r="CF371" i="10"/>
  <c r="CF375" i="10"/>
  <c r="CF381" i="10"/>
  <c r="CF455" i="10"/>
  <c r="CF443" i="10"/>
  <c r="CF315" i="10"/>
  <c r="CF465" i="10"/>
  <c r="CF463" i="10"/>
  <c r="CF450" i="10"/>
  <c r="CF322" i="10"/>
  <c r="CF432" i="10"/>
  <c r="CF446" i="10"/>
  <c r="CF346" i="10"/>
  <c r="AZ346" i="10" s="1"/>
  <c r="CF416" i="10"/>
  <c r="CF434" i="10"/>
  <c r="CF314" i="10"/>
  <c r="CF338" i="10"/>
  <c r="CF424" i="10"/>
  <c r="AZ424" i="10" s="1"/>
  <c r="CF444" i="10"/>
  <c r="CF253" i="10"/>
  <c r="CF448" i="10"/>
  <c r="AZ448" i="10" s="1"/>
  <c r="CF426" i="10"/>
  <c r="CF328" i="10"/>
  <c r="CF95" i="10"/>
  <c r="CF287" i="10"/>
  <c r="CF302" i="10"/>
  <c r="CF405" i="10"/>
  <c r="CF373" i="10"/>
  <c r="CF294" i="10"/>
  <c r="CF37" i="10"/>
  <c r="CF411" i="10"/>
  <c r="CF255" i="10"/>
  <c r="CF262" i="10"/>
  <c r="CF355" i="10"/>
  <c r="CF345" i="10"/>
  <c r="CF303" i="10"/>
  <c r="CF507" i="10"/>
  <c r="CF400" i="10"/>
  <c r="CF445" i="10"/>
  <c r="CF45" i="10"/>
  <c r="CF441" i="10"/>
  <c r="CF353" i="10"/>
  <c r="CF367" i="10"/>
  <c r="CF409" i="10"/>
  <c r="CF342" i="10"/>
  <c r="CF453" i="10"/>
  <c r="CF305" i="10"/>
  <c r="CF155" i="10"/>
  <c r="CF477" i="10"/>
  <c r="BJ231" i="10"/>
  <c r="BJ403" i="10"/>
  <c r="AZ403" i="10" s="1"/>
  <c r="BJ312" i="10"/>
  <c r="BO285" i="10"/>
  <c r="BO10" i="10"/>
  <c r="BO272" i="10"/>
  <c r="BO267" i="10"/>
  <c r="AZ267" i="10" s="1"/>
  <c r="BO364" i="10"/>
  <c r="AZ364" i="10" s="1"/>
  <c r="BO370" i="10"/>
  <c r="BO231" i="10"/>
  <c r="BO468" i="10"/>
  <c r="BO238" i="10"/>
  <c r="BO347" i="10"/>
  <c r="BO392" i="10"/>
  <c r="AZ392" i="10" s="1"/>
  <c r="BO394" i="10"/>
  <c r="BO111" i="10"/>
  <c r="BO194" i="10"/>
  <c r="BO241" i="10"/>
  <c r="BO326" i="10"/>
  <c r="BO41" i="10"/>
  <c r="BO333" i="10"/>
  <c r="AZ333" i="10" s="1"/>
  <c r="BO461" i="10"/>
  <c r="AZ461" i="10" s="1"/>
  <c r="BO63" i="10"/>
  <c r="AZ63" i="10" s="1"/>
  <c r="BO322" i="10"/>
  <c r="BO483" i="10"/>
  <c r="BO224" i="10"/>
  <c r="AZ224" i="10" s="1"/>
  <c r="BO407" i="10"/>
  <c r="AZ407" i="10" s="1"/>
  <c r="BO310" i="10"/>
  <c r="AZ310" i="10" s="1"/>
  <c r="BO362" i="10"/>
  <c r="BO179" i="10"/>
  <c r="AZ179" i="10" s="1"/>
  <c r="BO508" i="10"/>
  <c r="BO413" i="10"/>
  <c r="BO296" i="10"/>
  <c r="CE73" i="10"/>
  <c r="CE354" i="10"/>
  <c r="CE303" i="10"/>
  <c r="CE289" i="10"/>
  <c r="CE94" i="10"/>
  <c r="CE132" i="10"/>
  <c r="CE490" i="10"/>
  <c r="CE195" i="10"/>
  <c r="CE498" i="10"/>
  <c r="CE10" i="10"/>
  <c r="CE357" i="10"/>
  <c r="CE280" i="10"/>
  <c r="AZ280" i="10" s="1"/>
  <c r="CE263" i="10"/>
  <c r="CE479" i="10"/>
  <c r="CE275" i="10"/>
  <c r="CE433" i="10"/>
  <c r="CE78" i="10"/>
  <c r="CE397" i="10"/>
  <c r="CE309" i="10"/>
  <c r="CE157" i="10"/>
  <c r="CE175" i="10"/>
  <c r="CE108" i="10"/>
  <c r="CE387" i="10"/>
  <c r="CE128" i="10"/>
  <c r="CE439" i="10"/>
  <c r="CE213" i="10"/>
  <c r="CE158" i="10"/>
  <c r="CE248" i="10"/>
  <c r="CE188" i="10"/>
  <c r="CE381" i="10"/>
  <c r="AZ381" i="10" s="1"/>
  <c r="CE85" i="10"/>
  <c r="AZ85" i="10" s="1"/>
  <c r="CE203" i="10"/>
  <c r="CE268" i="10"/>
  <c r="CE37" i="10"/>
  <c r="CE22" i="10"/>
  <c r="CE322" i="10"/>
  <c r="CE65" i="10"/>
  <c r="CE74" i="10"/>
  <c r="CE336" i="10"/>
  <c r="CE410" i="10"/>
  <c r="AZ410" i="10" s="1"/>
  <c r="CE172" i="10"/>
  <c r="AZ172" i="10" s="1"/>
  <c r="CE179" i="10"/>
  <c r="CE272" i="10"/>
  <c r="CE161" i="10"/>
  <c r="AZ161" i="10" s="1"/>
  <c r="CE61" i="10"/>
  <c r="CE323" i="10"/>
  <c r="CE500" i="10"/>
  <c r="CE217" i="10"/>
  <c r="CE50" i="10"/>
  <c r="AZ50" i="10" s="1"/>
  <c r="CE259" i="10"/>
  <c r="CE82" i="10"/>
  <c r="AZ82" i="10" s="1"/>
  <c r="CE89" i="10"/>
  <c r="CE396" i="10"/>
  <c r="CE260" i="10"/>
  <c r="AZ260" i="10" s="1"/>
  <c r="CE54" i="10"/>
  <c r="CE174" i="10"/>
  <c r="CE170" i="10"/>
  <c r="CE103" i="10"/>
  <c r="AZ103" i="10" s="1"/>
  <c r="CE23" i="10"/>
  <c r="AZ23" i="10" s="1"/>
  <c r="CE378" i="10"/>
  <c r="CE204" i="10"/>
  <c r="CE56" i="10"/>
  <c r="CE342" i="10"/>
  <c r="CE47" i="10"/>
  <c r="CE472" i="10"/>
  <c r="AZ472" i="10" s="1"/>
  <c r="CE468" i="10"/>
  <c r="CE509" i="10"/>
  <c r="AZ509" i="10" s="1"/>
  <c r="CE59" i="10"/>
  <c r="CE352" i="10"/>
  <c r="CE227" i="10"/>
  <c r="CE84" i="10"/>
  <c r="AZ84" i="10" s="1"/>
  <c r="CE237" i="10"/>
  <c r="CE58" i="10"/>
  <c r="CE173" i="10"/>
  <c r="CE258" i="10"/>
  <c r="CE121" i="10"/>
  <c r="CE240" i="10"/>
  <c r="CE142" i="10"/>
  <c r="CE76" i="10"/>
  <c r="AZ76" i="10" s="1"/>
  <c r="CE120" i="10"/>
  <c r="CE234" i="10"/>
  <c r="CE155" i="10"/>
  <c r="CE455" i="10"/>
  <c r="CE359" i="10"/>
  <c r="CE135" i="10"/>
  <c r="CE232" i="10"/>
  <c r="CE185" i="10"/>
  <c r="CE138" i="10"/>
  <c r="CE136" i="10"/>
  <c r="CE305" i="10"/>
  <c r="CE226" i="10"/>
  <c r="AZ226" i="10" s="1"/>
  <c r="CE219" i="10"/>
  <c r="CE492" i="10"/>
  <c r="CE369" i="10"/>
  <c r="CE257" i="10"/>
  <c r="CE201" i="10"/>
  <c r="CE503" i="10"/>
  <c r="CE398" i="10"/>
  <c r="CE83" i="10"/>
  <c r="CE462" i="10"/>
  <c r="CE42" i="10"/>
  <c r="CE30" i="10"/>
  <c r="CE293" i="10"/>
  <c r="CE507" i="10"/>
  <c r="CE451" i="10"/>
  <c r="CE382" i="10"/>
  <c r="CE295" i="10"/>
  <c r="CE321" i="10"/>
  <c r="CE41" i="10"/>
  <c r="CE127" i="10"/>
  <c r="CE482" i="10"/>
  <c r="AZ482" i="10" s="1"/>
  <c r="CE165" i="10"/>
  <c r="CE409" i="10"/>
  <c r="CE464" i="10"/>
  <c r="CE421" i="10"/>
  <c r="CE99" i="10"/>
  <c r="CE273" i="10"/>
  <c r="CE200" i="10"/>
  <c r="CE111" i="10"/>
  <c r="BI169" i="10"/>
  <c r="AZ169" i="10" s="1"/>
  <c r="BI212" i="10"/>
  <c r="BI28" i="10"/>
  <c r="BI508" i="10"/>
  <c r="AZ508" i="10" s="1"/>
  <c r="BI61" i="10"/>
  <c r="BI56" i="10"/>
  <c r="BI111" i="10"/>
  <c r="BI421" i="10"/>
  <c r="BI241" i="10"/>
  <c r="BI135" i="10"/>
  <c r="BI58" i="10"/>
  <c r="AZ58" i="10" s="1"/>
  <c r="BI158" i="10"/>
  <c r="AZ158" i="10" s="1"/>
  <c r="BI32" i="10"/>
  <c r="AZ32" i="10" s="1"/>
  <c r="BI481" i="10"/>
  <c r="AZ481" i="10" s="1"/>
  <c r="BI467" i="10"/>
  <c r="BI489" i="10"/>
  <c r="BI213" i="10"/>
  <c r="BI30" i="10"/>
  <c r="BI33" i="10"/>
  <c r="BI488" i="10"/>
  <c r="BI463" i="10"/>
  <c r="BI486" i="10"/>
  <c r="BI225" i="10"/>
  <c r="BI399" i="10"/>
  <c r="BI301" i="10"/>
  <c r="BI480" i="10"/>
  <c r="AZ480" i="10" s="1"/>
  <c r="BI157" i="10"/>
  <c r="BI491" i="10"/>
  <c r="BI107" i="10"/>
  <c r="BI60" i="10"/>
  <c r="AZ60" i="10" s="1"/>
  <c r="BI124" i="10"/>
  <c r="BI86" i="10"/>
  <c r="BI89" i="10"/>
  <c r="BI18" i="10"/>
  <c r="AZ18" i="10" s="1"/>
  <c r="BI380" i="10"/>
  <c r="BI465" i="10"/>
  <c r="BI318" i="10"/>
  <c r="BI326" i="10"/>
  <c r="BI324" i="10"/>
  <c r="AZ324" i="10" s="1"/>
  <c r="BI95" i="10"/>
  <c r="AZ95" i="10" s="1"/>
  <c r="BI296" i="10"/>
  <c r="BN463" i="10"/>
  <c r="BN59" i="10"/>
  <c r="BN332" i="10"/>
  <c r="AZ332" i="10" s="1"/>
  <c r="BN447" i="10"/>
  <c r="BN227" i="10"/>
  <c r="AZ489" i="10"/>
  <c r="AZ194" i="10"/>
  <c r="AZ25" i="10"/>
  <c r="AZ300" i="10"/>
  <c r="AZ374" i="10"/>
  <c r="AZ30" i="10"/>
  <c r="AZ456" i="10"/>
  <c r="AZ216" i="10"/>
  <c r="AZ59" i="10"/>
  <c r="AZ72" i="10"/>
  <c r="AZ200" i="10"/>
  <c r="AZ203" i="10"/>
  <c r="AZ487" i="10"/>
  <c r="AZ276" i="10"/>
  <c r="AZ281" i="10"/>
  <c r="AZ124" i="10"/>
  <c r="AZ188" i="10"/>
  <c r="AZ398" i="10"/>
  <c r="AZ285" i="10"/>
  <c r="AZ154" i="10"/>
  <c r="CO192" i="10"/>
  <c r="CO477" i="10"/>
  <c r="CO419" i="10"/>
  <c r="CF467" i="10"/>
  <c r="CO471" i="10"/>
  <c r="AZ471" i="10" s="1"/>
  <c r="CO329" i="10"/>
  <c r="CO186" i="10"/>
  <c r="CO405" i="10"/>
  <c r="CB309" i="10"/>
  <c r="CO165" i="10"/>
  <c r="BV104" i="10"/>
  <c r="AZ104" i="10" s="1"/>
  <c r="CD415" i="10"/>
  <c r="CD487" i="10"/>
  <c r="CD331" i="10"/>
  <c r="CD188" i="10"/>
  <c r="CD467" i="10"/>
  <c r="CD196" i="10"/>
  <c r="CD419" i="10"/>
  <c r="CD177" i="10"/>
  <c r="CD477" i="10"/>
  <c r="CD214" i="10"/>
  <c r="AZ214" i="10" s="1"/>
  <c r="CD501" i="10"/>
  <c r="CD481" i="10"/>
  <c r="CD492" i="10"/>
  <c r="AZ492" i="10" s="1"/>
  <c r="CD506" i="10"/>
  <c r="AZ506" i="10" s="1"/>
  <c r="CD110" i="10"/>
  <c r="AZ110" i="10" s="1"/>
  <c r="CD429" i="10"/>
  <c r="CD48" i="10"/>
  <c r="CD456" i="10"/>
  <c r="CD269" i="10"/>
  <c r="AZ269" i="10" s="1"/>
  <c r="CD190" i="10"/>
  <c r="AZ190" i="10" s="1"/>
  <c r="CD192" i="10"/>
  <c r="CD30" i="10"/>
  <c r="CD235" i="10"/>
  <c r="AZ235" i="10" s="1"/>
  <c r="CD141" i="10"/>
  <c r="CD368" i="10"/>
  <c r="CD256" i="10"/>
  <c r="CD118" i="10"/>
  <c r="CD120" i="10"/>
  <c r="CD79" i="10"/>
  <c r="AZ79" i="10" s="1"/>
  <c r="CD205" i="10"/>
  <c r="AZ205" i="10" s="1"/>
  <c r="CD462" i="10"/>
  <c r="CD271" i="10"/>
  <c r="AZ271" i="10" s="1"/>
  <c r="CD202" i="10"/>
  <c r="AZ202" i="10" s="1"/>
  <c r="CD204" i="10"/>
  <c r="CD37" i="10"/>
  <c r="CD219" i="10"/>
  <c r="CD109" i="10"/>
  <c r="AZ109" i="10" s="1"/>
  <c r="CD234" i="10"/>
  <c r="AZ234" i="10" s="1"/>
  <c r="CD65" i="10"/>
  <c r="CD74" i="10"/>
  <c r="AZ74" i="10" s="1"/>
  <c r="CD126" i="10"/>
  <c r="CD270" i="10"/>
  <c r="CD106" i="10"/>
  <c r="CD474" i="10"/>
  <c r="CD289" i="10"/>
  <c r="AZ289" i="10" s="1"/>
  <c r="CD314" i="10"/>
  <c r="AZ314" i="10" s="1"/>
  <c r="CD70" i="10"/>
  <c r="AZ70" i="10" s="1"/>
  <c r="CD56" i="10"/>
  <c r="CD207" i="10"/>
  <c r="CD113" i="10"/>
  <c r="CD408" i="10"/>
  <c r="CD276" i="10"/>
  <c r="CD206" i="10"/>
  <c r="AZ206" i="10" s="1"/>
  <c r="CD208" i="10"/>
  <c r="AZ208" i="10" s="1"/>
  <c r="CD38" i="10"/>
  <c r="CD227" i="10"/>
  <c r="CD125" i="10"/>
  <c r="AZ125" i="10" s="1"/>
  <c r="CD291" i="10"/>
  <c r="CD322" i="10"/>
  <c r="CD78" i="10"/>
  <c r="CD80" i="10"/>
  <c r="CD223" i="10"/>
  <c r="AZ223" i="10" s="1"/>
  <c r="CD81" i="10"/>
  <c r="CD394" i="10"/>
  <c r="CD31" i="10"/>
  <c r="AZ31" i="10" s="1"/>
  <c r="CD278" i="10"/>
  <c r="CD135" i="10"/>
  <c r="CD58" i="10"/>
  <c r="CD247" i="10"/>
  <c r="CD60" i="10"/>
  <c r="CD498" i="10"/>
  <c r="CD285" i="10"/>
  <c r="CD253" i="10"/>
  <c r="AZ253" i="10" s="1"/>
  <c r="CD54" i="10"/>
  <c r="CD47" i="10"/>
  <c r="CD159" i="10"/>
  <c r="AZ159" i="10" s="1"/>
  <c r="CD185" i="10"/>
  <c r="AZ185" i="10" s="1"/>
  <c r="CD396" i="10"/>
  <c r="AZ396" i="10" s="1"/>
  <c r="CD272" i="10"/>
  <c r="AZ272" i="10" s="1"/>
  <c r="CD182" i="10"/>
  <c r="CD184" i="10"/>
  <c r="AZ184" i="10" s="1"/>
  <c r="CD34" i="10"/>
  <c r="CD195" i="10"/>
  <c r="AZ195" i="10" s="1"/>
  <c r="CD61" i="10"/>
  <c r="CD454" i="10"/>
  <c r="CD263" i="10"/>
  <c r="AZ263" i="10" s="1"/>
  <c r="CD162" i="10"/>
  <c r="CD164" i="10"/>
  <c r="CD28" i="10"/>
  <c r="CD147" i="10"/>
  <c r="CD245" i="10"/>
  <c r="CD90" i="10"/>
  <c r="AZ90" i="10" s="1"/>
  <c r="CD213" i="10"/>
  <c r="CD160" i="10"/>
  <c r="AZ160" i="10" s="1"/>
  <c r="CD324" i="10"/>
  <c r="CD209" i="10"/>
  <c r="AZ209" i="10" s="1"/>
  <c r="CD128" i="10"/>
  <c r="CD107" i="10"/>
  <c r="CD372" i="10"/>
  <c r="CD257" i="10"/>
  <c r="CD248" i="10"/>
  <c r="CD43" i="10"/>
  <c r="AZ43" i="10" s="1"/>
  <c r="CD127" i="10"/>
  <c r="AZ127" i="10" s="1"/>
  <c r="CD121" i="10"/>
  <c r="CD392" i="10"/>
  <c r="CD268" i="10"/>
  <c r="AZ268" i="10" s="1"/>
  <c r="CD166" i="10"/>
  <c r="CD168" i="10"/>
  <c r="AZ168" i="10" s="1"/>
  <c r="CD29" i="10"/>
  <c r="AZ29" i="10" s="1"/>
  <c r="CD155" i="10"/>
  <c r="CD53" i="10"/>
  <c r="CD283" i="10"/>
  <c r="CD146" i="10"/>
  <c r="AZ146" i="10" s="1"/>
  <c r="CD148" i="10"/>
  <c r="CD24" i="10"/>
  <c r="AZ24" i="10" s="1"/>
  <c r="CD99" i="10"/>
  <c r="CD117" i="10"/>
  <c r="AZ117" i="10" s="1"/>
  <c r="CD250" i="10"/>
  <c r="CD484" i="10"/>
  <c r="CD92" i="10"/>
  <c r="AZ92" i="10" s="1"/>
  <c r="CD258" i="10"/>
  <c r="AZ258" i="10" s="1"/>
  <c r="CD137" i="10"/>
  <c r="AZ137" i="10" s="1"/>
  <c r="CD215" i="10"/>
  <c r="CD464" i="10"/>
  <c r="CD277" i="10"/>
  <c r="AZ277" i="10" s="1"/>
  <c r="CD230" i="10"/>
  <c r="AZ230" i="10" s="1"/>
  <c r="CD232" i="10"/>
  <c r="CD39" i="10"/>
  <c r="CD83" i="10"/>
  <c r="CD388" i="10"/>
  <c r="CD264" i="10"/>
  <c r="AZ264" i="10" s="1"/>
  <c r="CD254" i="10"/>
  <c r="CD52" i="10"/>
  <c r="CD151" i="10"/>
  <c r="CD169" i="10"/>
  <c r="CD470" i="10"/>
  <c r="CD279" i="10"/>
  <c r="CD240" i="10"/>
  <c r="CD45" i="10"/>
  <c r="CD67" i="10"/>
  <c r="CD133" i="10"/>
  <c r="CD176" i="10"/>
  <c r="CD486" i="10"/>
  <c r="CD44" i="10"/>
  <c r="CD334" i="10"/>
  <c r="AZ334" i="10" s="1"/>
  <c r="CD77" i="10"/>
  <c r="CD73" i="10"/>
  <c r="CD119" i="10"/>
  <c r="CD336" i="10"/>
  <c r="CD366" i="10"/>
  <c r="CD102" i="10"/>
  <c r="AZ102" i="10" s="1"/>
  <c r="CD108" i="10"/>
  <c r="AZ108" i="10" s="1"/>
  <c r="CD10" i="10"/>
  <c r="CD51" i="10"/>
  <c r="AZ51" i="10" s="1"/>
  <c r="CD502" i="10"/>
  <c r="AZ502" i="10" s="1"/>
  <c r="CD284" i="10"/>
  <c r="CD242" i="10"/>
  <c r="AZ242" i="10" s="1"/>
  <c r="CD244" i="10"/>
  <c r="AZ244" i="10" s="1"/>
  <c r="CD46" i="10"/>
  <c r="AZ46" i="10" s="1"/>
  <c r="CD111" i="10"/>
  <c r="CD105" i="10"/>
  <c r="AZ105" i="10" s="1"/>
  <c r="CD466" i="10"/>
  <c r="CD275" i="10"/>
  <c r="CD222" i="10"/>
  <c r="AZ222" i="10" s="1"/>
  <c r="CD224" i="10"/>
  <c r="CD41" i="10"/>
  <c r="CD71" i="10"/>
  <c r="CD189" i="10"/>
  <c r="CD370" i="10"/>
  <c r="CD91" i="10"/>
  <c r="CD142" i="10"/>
  <c r="AZ142" i="10" s="1"/>
  <c r="CD157" i="10"/>
  <c r="CD40" i="10"/>
  <c r="CD376" i="10"/>
  <c r="AZ376" i="10" s="1"/>
  <c r="CD286" i="10"/>
  <c r="AZ286" i="10" s="1"/>
  <c r="CD391" i="10"/>
  <c r="CD465" i="10"/>
  <c r="CD395" i="10"/>
  <c r="CD397" i="10"/>
  <c r="CD307" i="10"/>
  <c r="AZ307" i="10" s="1"/>
  <c r="CD345" i="10"/>
  <c r="AZ345" i="10" s="1"/>
  <c r="CD403" i="10"/>
  <c r="CD401" i="10"/>
  <c r="CD299" i="10"/>
  <c r="AZ299" i="10" s="1"/>
  <c r="CD409" i="10"/>
  <c r="AZ409" i="10" s="1"/>
  <c r="CD313" i="10"/>
  <c r="CD319" i="10"/>
  <c r="CD375" i="10"/>
  <c r="CD349" i="10"/>
  <c r="CD423" i="10"/>
  <c r="AZ423" i="10" s="1"/>
  <c r="CD387" i="10"/>
  <c r="CD451" i="10"/>
  <c r="CD383" i="10"/>
  <c r="CD325" i="10"/>
  <c r="CD93" i="10"/>
  <c r="CD440" i="10"/>
  <c r="AZ440" i="10" s="1"/>
  <c r="CD342" i="10"/>
  <c r="CD418" i="10"/>
  <c r="CD416" i="10"/>
  <c r="CD428" i="10"/>
  <c r="CD436" i="10"/>
  <c r="AZ436" i="10" s="1"/>
  <c r="CD446" i="10"/>
  <c r="AZ446" i="10" s="1"/>
  <c r="CD422" i="10"/>
  <c r="CD420" i="10"/>
  <c r="CD251" i="10"/>
  <c r="AZ251" i="10" s="1"/>
  <c r="CD426" i="10"/>
  <c r="CD432" i="10"/>
  <c r="CD318" i="10"/>
  <c r="AZ318" i="10" s="1"/>
  <c r="CD338" i="10"/>
  <c r="CD88" i="10"/>
  <c r="CD406" i="10"/>
  <c r="CD493" i="10"/>
  <c r="CD295" i="10"/>
  <c r="CD335" i="10"/>
  <c r="CD179" i="10"/>
  <c r="CD274" i="10"/>
  <c r="CD351" i="10"/>
  <c r="CD404" i="10"/>
  <c r="CD385" i="10"/>
  <c r="CD411" i="10"/>
  <c r="CD186" i="10"/>
  <c r="CD455" i="10"/>
  <c r="AZ455" i="10" s="1"/>
  <c r="CD413" i="10"/>
  <c r="CD309" i="10"/>
  <c r="CD495" i="10"/>
  <c r="CD323" i="10"/>
  <c r="CD400" i="10"/>
  <c r="AZ400" i="10" s="1"/>
  <c r="CD483" i="10"/>
  <c r="AZ483" i="10" s="1"/>
  <c r="CD317" i="10"/>
  <c r="AZ317" i="10" s="1"/>
  <c r="CD165" i="10"/>
  <c r="AZ165" i="10" s="1"/>
  <c r="CD297" i="10"/>
  <c r="AZ297" i="10" s="1"/>
  <c r="CD290" i="10"/>
  <c r="CD453" i="10"/>
  <c r="CD359" i="10"/>
  <c r="AZ359" i="10" s="1"/>
  <c r="CD373" i="10"/>
  <c r="CD441" i="10"/>
  <c r="CD167" i="10"/>
  <c r="CD402" i="10"/>
  <c r="AZ402" i="10" s="1"/>
  <c r="CD355" i="10"/>
  <c r="CD377" i="10"/>
  <c r="CD367" i="10"/>
  <c r="AZ367" i="10" s="1"/>
  <c r="CD32" i="10"/>
  <c r="CD505" i="10"/>
  <c r="AZ505" i="10" s="1"/>
  <c r="O51" i="20"/>
  <c r="R51" i="20"/>
  <c r="U51" i="20" s="1"/>
  <c r="AR292" i="16"/>
  <c r="A292" i="16"/>
  <c r="AR382" i="16"/>
  <c r="A382" i="16"/>
  <c r="AR468" i="16"/>
  <c r="A468" i="16"/>
  <c r="CP9" i="10"/>
  <c r="AV31" i="10"/>
  <c r="CY31" i="10"/>
  <c r="AV82" i="10"/>
  <c r="CY82" i="10"/>
  <c r="AV103" i="10"/>
  <c r="CY103" i="10"/>
  <c r="AV126" i="10"/>
  <c r="CY126" i="10"/>
  <c r="CY149" i="10"/>
  <c r="AV149" i="10"/>
  <c r="AV183" i="10"/>
  <c r="CY183" i="10"/>
  <c r="AV267" i="10"/>
  <c r="CY267" i="10"/>
  <c r="CY321" i="10"/>
  <c r="AV321" i="10"/>
  <c r="CY361" i="10"/>
  <c r="AV361" i="10"/>
  <c r="CY375" i="10"/>
  <c r="AV375" i="10"/>
  <c r="CY435" i="10"/>
  <c r="AV435" i="10"/>
  <c r="CY447" i="10"/>
  <c r="AV447" i="10"/>
  <c r="AV472" i="10"/>
  <c r="CY472" i="10"/>
  <c r="AV474" i="10"/>
  <c r="CY474" i="10"/>
  <c r="CY483" i="10"/>
  <c r="AV483" i="10"/>
  <c r="CY495" i="10"/>
  <c r="AV495" i="10"/>
  <c r="A69" i="16"/>
  <c r="O45" i="20"/>
  <c r="R34" i="20"/>
  <c r="U34" i="20" s="1"/>
  <c r="O19" i="20"/>
  <c r="R19" i="20"/>
  <c r="U19" i="20" s="1"/>
  <c r="AR228" i="16"/>
  <c r="A228" i="16"/>
  <c r="AR230" i="16"/>
  <c r="A230" i="16"/>
  <c r="CY11" i="10"/>
  <c r="CY18" i="10"/>
  <c r="CY155" i="10"/>
  <c r="CY195" i="10"/>
  <c r="CY288" i="10"/>
  <c r="AR7" i="16"/>
  <c r="AR19" i="16"/>
  <c r="AR23" i="16"/>
  <c r="AR44" i="16"/>
  <c r="AR51" i="16"/>
  <c r="AR82" i="16"/>
  <c r="AR86" i="16"/>
  <c r="AR90" i="16"/>
  <c r="AR98" i="16"/>
  <c r="AR110" i="16"/>
  <c r="AR122" i="16"/>
  <c r="AR125" i="16"/>
  <c r="AR132" i="16"/>
  <c r="AR133" i="16"/>
  <c r="AR138" i="16"/>
  <c r="AR140" i="16"/>
  <c r="AR142" i="16"/>
  <c r="AR154" i="16"/>
  <c r="AR174" i="16"/>
  <c r="AR176" i="16"/>
  <c r="AR182" i="16"/>
  <c r="AR188" i="16"/>
  <c r="AR194" i="16"/>
  <c r="AR198" i="16"/>
  <c r="AR212" i="16"/>
  <c r="AR214" i="16"/>
  <c r="AR218" i="16"/>
  <c r="AR221" i="16"/>
  <c r="AR243" i="16"/>
  <c r="AR244" i="16"/>
  <c r="AR251" i="16"/>
  <c r="AR255" i="16"/>
  <c r="AR272" i="16"/>
  <c r="AR277" i="16"/>
  <c r="AR279" i="16"/>
  <c r="AR281" i="16"/>
  <c r="AR283" i="16"/>
  <c r="AR287" i="16"/>
  <c r="AR343" i="16"/>
  <c r="AR345" i="16"/>
  <c r="AR353" i="16"/>
  <c r="AR358" i="16"/>
  <c r="AR362" i="16"/>
  <c r="AR365" i="16"/>
  <c r="AR373" i="16"/>
  <c r="AR401" i="16"/>
  <c r="AR409" i="16"/>
  <c r="AR413" i="16"/>
  <c r="AR417" i="16"/>
  <c r="AR429" i="16"/>
  <c r="AR436" i="16"/>
  <c r="AR439" i="16"/>
  <c r="AR441" i="16"/>
  <c r="AR442" i="16"/>
  <c r="AR446" i="16"/>
  <c r="AR448" i="16"/>
  <c r="AR450" i="16"/>
  <c r="AR453" i="16"/>
  <c r="AR458" i="16"/>
  <c r="AR459" i="16"/>
  <c r="AR486" i="16"/>
  <c r="AR490" i="16"/>
  <c r="AR492" i="16"/>
  <c r="AR493" i="16"/>
  <c r="AR495" i="16"/>
  <c r="AR497" i="16"/>
  <c r="AR498" i="16"/>
  <c r="AR499" i="16"/>
  <c r="CX136" i="10"/>
  <c r="CU163" i="10"/>
  <c r="CV204" i="10"/>
  <c r="CU210" i="10"/>
  <c r="CX329" i="10"/>
  <c r="CW351" i="10"/>
  <c r="CW9" i="10" s="1"/>
  <c r="CU376" i="10"/>
  <c r="CU377" i="10"/>
  <c r="CX379" i="10"/>
  <c r="CV425" i="10"/>
  <c r="CX82" i="10"/>
  <c r="CX9" i="10" s="1"/>
  <c r="CV91" i="10"/>
  <c r="CV96" i="10"/>
  <c r="CV462" i="10"/>
  <c r="CU472" i="10"/>
  <c r="AO7" i="10"/>
  <c r="T7" i="10"/>
  <c r="H7" i="10"/>
  <c r="A2" i="10" s="1"/>
  <c r="GF1" i="16" s="1"/>
  <c r="N7" i="10"/>
  <c r="CB379" i="10"/>
  <c r="AZ379" i="10" s="1"/>
  <c r="CB447" i="10"/>
  <c r="AZ447" i="10" s="1"/>
  <c r="CB387" i="10"/>
  <c r="CB441" i="10"/>
  <c r="AZ441" i="10" s="1"/>
  <c r="CA274" i="10"/>
  <c r="CA439" i="10"/>
  <c r="AZ439" i="10" s="1"/>
  <c r="CA250" i="10"/>
  <c r="CB341" i="10"/>
  <c r="AZ341" i="10" s="1"/>
  <c r="CB347" i="10"/>
  <c r="CB399" i="10"/>
  <c r="AZ399" i="10" s="1"/>
  <c r="CH411" i="10"/>
  <c r="AZ411" i="10" s="1"/>
  <c r="CH379" i="10"/>
  <c r="AR161" i="16"/>
  <c r="CB432" i="10"/>
  <c r="CB405" i="10"/>
  <c r="CB477" i="10"/>
  <c r="CB493" i="10"/>
  <c r="AZ493" i="10" s="1"/>
  <c r="CB295" i="10"/>
  <c r="AZ295" i="10" s="1"/>
  <c r="CB467" i="10"/>
  <c r="AZ467" i="10" s="1"/>
  <c r="CB175" i="10"/>
  <c r="AZ175" i="10" s="1"/>
  <c r="CB495" i="10"/>
  <c r="AZ495" i="10" s="1"/>
  <c r="R22" i="20"/>
  <c r="U22" i="20" s="1"/>
  <c r="O22" i="20"/>
  <c r="O3" i="20" s="1"/>
  <c r="R44" i="20"/>
  <c r="U44" i="20" s="1"/>
  <c r="O44" i="20"/>
  <c r="AR334" i="16"/>
  <c r="A334" i="16"/>
  <c r="AZ174" i="10"/>
  <c r="AZ328" i="10"/>
  <c r="CA128" i="10"/>
  <c r="CB323" i="10"/>
  <c r="CB177" i="10"/>
  <c r="AZ177" i="10" s="1"/>
  <c r="BV67" i="10"/>
  <c r="AZ67" i="10" s="1"/>
  <c r="BV47" i="10"/>
  <c r="AZ47" i="10" s="1"/>
  <c r="BV215" i="10"/>
  <c r="BV164" i="10"/>
  <c r="AZ164" i="10" s="1"/>
  <c r="BV35" i="10"/>
  <c r="AR331" i="16"/>
  <c r="A331" i="16"/>
  <c r="AZ347" i="10"/>
  <c r="AZ348" i="10"/>
  <c r="AZ182" i="10"/>
  <c r="AZ19" i="10"/>
  <c r="AZ243" i="10"/>
  <c r="AZ77" i="10"/>
  <c r="AZ464" i="10"/>
  <c r="AZ305" i="10"/>
  <c r="AZ504" i="10"/>
  <c r="AZ458" i="10"/>
  <c r="AZ390" i="10"/>
  <c r="AZ204" i="10"/>
  <c r="AZ465" i="10"/>
  <c r="AZ429" i="10"/>
  <c r="AZ132" i="10"/>
  <c r="AZ133" i="10"/>
  <c r="AZ325" i="10"/>
  <c r="AZ221" i="10"/>
  <c r="AZ173" i="10"/>
  <c r="AZ180" i="10"/>
  <c r="AZ68" i="10"/>
  <c r="AZ321" i="10"/>
  <c r="AZ166" i="10"/>
  <c r="AZ181" i="10"/>
  <c r="AZ452" i="10"/>
  <c r="AZ197" i="10"/>
  <c r="AZ118" i="10"/>
  <c r="AZ293" i="10"/>
  <c r="AZ313" i="10"/>
  <c r="CA419" i="10"/>
  <c r="CA457" i="10"/>
  <c r="AZ457" i="10" s="1"/>
  <c r="CA282" i="10"/>
  <c r="AZ282" i="10" s="1"/>
  <c r="CA453" i="10"/>
  <c r="CA389" i="10"/>
  <c r="CB335" i="10"/>
  <c r="AZ335" i="10" s="1"/>
  <c r="CB449" i="10"/>
  <c r="AZ449" i="10" s="1"/>
  <c r="AR31" i="16"/>
  <c r="AZ323" i="10"/>
  <c r="AZ41" i="10"/>
  <c r="AZ360" i="10"/>
  <c r="AZ150" i="10"/>
  <c r="AZ470" i="10"/>
  <c r="AZ38" i="10"/>
  <c r="AZ93" i="10"/>
  <c r="AZ368" i="10"/>
  <c r="AZ303" i="10"/>
  <c r="AZ225" i="10"/>
  <c r="AZ151" i="10"/>
  <c r="AZ420" i="10"/>
  <c r="AZ460" i="10"/>
  <c r="AZ39" i="10"/>
  <c r="AZ430" i="10"/>
  <c r="AZ377" i="10"/>
  <c r="AZ54" i="10"/>
  <c r="AZ475" i="10"/>
  <c r="AZ444" i="10"/>
  <c r="AZ408" i="10"/>
  <c r="AZ437" i="10"/>
  <c r="AZ64" i="10"/>
  <c r="AZ466" i="10"/>
  <c r="AZ266" i="10"/>
  <c r="AR29" i="16"/>
  <c r="AR85" i="16"/>
  <c r="AR105" i="16"/>
  <c r="AR143" i="16"/>
  <c r="AR159" i="16"/>
  <c r="AR206" i="16"/>
  <c r="AR209" i="16"/>
  <c r="AR227" i="16"/>
  <c r="AR231" i="16"/>
  <c r="AR249" i="16"/>
  <c r="AR256" i="16"/>
  <c r="AR294" i="16"/>
  <c r="AR177" i="16"/>
  <c r="AR195" i="16"/>
  <c r="AR213" i="16"/>
  <c r="AR246" i="16"/>
  <c r="AR271" i="16"/>
  <c r="AR346" i="16"/>
  <c r="AV384" i="10"/>
  <c r="AV466" i="10"/>
  <c r="AR368" i="16"/>
  <c r="AR387" i="16"/>
  <c r="AR443" i="16"/>
  <c r="AR20" i="16"/>
  <c r="AR27" i="16"/>
  <c r="AR79" i="16"/>
  <c r="AR164" i="16"/>
  <c r="AR171" i="16"/>
  <c r="AR303" i="16"/>
  <c r="AR313" i="16"/>
  <c r="AR320" i="16"/>
  <c r="AR347" i="16"/>
  <c r="AR351" i="16"/>
  <c r="AR376" i="16"/>
  <c r="AR410" i="16"/>
  <c r="AR426" i="16"/>
  <c r="AR83" i="16"/>
  <c r="AR87" i="16"/>
  <c r="AR95" i="16"/>
  <c r="AR99" i="16"/>
  <c r="AR103" i="16"/>
  <c r="AR141" i="16"/>
  <c r="AR168" i="16"/>
  <c r="AR189" i="16"/>
  <c r="AR233" i="16"/>
  <c r="AR240" i="16"/>
  <c r="AR300" i="16"/>
  <c r="AR484" i="16"/>
  <c r="AR488" i="16"/>
  <c r="A495" i="16"/>
  <c r="AV143" i="10"/>
  <c r="AV9" i="10" s="1"/>
  <c r="AR38" i="16"/>
  <c r="AR42" i="16"/>
  <c r="AR73" i="16"/>
  <c r="AR145" i="16"/>
  <c r="AR193" i="16"/>
  <c r="AR201" i="16"/>
  <c r="AR215" i="16"/>
  <c r="AR304" i="16"/>
  <c r="AR337" i="16"/>
  <c r="AR400" i="16"/>
  <c r="AR407" i="16"/>
  <c r="AR423" i="16"/>
  <c r="AR404" i="16"/>
  <c r="AR408" i="16"/>
  <c r="AR412" i="16"/>
  <c r="AR438" i="16"/>
  <c r="AR474" i="16"/>
  <c r="AR478" i="16"/>
  <c r="AR504" i="16"/>
  <c r="A143" i="16"/>
  <c r="A233" i="16"/>
  <c r="A4" i="18"/>
  <c r="C2" i="10"/>
  <c r="A2" i="18"/>
  <c r="D3" i="16"/>
  <c r="AZ500" i="10"/>
  <c r="AZ383" i="10"/>
  <c r="AZ382" i="10"/>
  <c r="AZ315" i="10"/>
  <c r="AZ292" i="10"/>
  <c r="AZ73" i="10"/>
  <c r="AZ349" i="10"/>
  <c r="AZ287" i="10"/>
  <c r="AZ279" i="10"/>
  <c r="AZ148" i="10"/>
  <c r="AZ413" i="10"/>
  <c r="AZ326" i="10"/>
  <c r="BC491" i="10"/>
  <c r="AZ491" i="10" s="1"/>
  <c r="BC497" i="10"/>
  <c r="AZ497" i="10" s="1"/>
  <c r="BC435" i="10"/>
  <c r="AZ435" i="10" s="1"/>
  <c r="BC207" i="10"/>
  <c r="AZ207" i="10" s="1"/>
  <c r="BC291" i="10"/>
  <c r="AZ291" i="10" s="1"/>
  <c r="BC312" i="10"/>
  <c r="AZ312" i="10" s="1"/>
  <c r="BC163" i="10"/>
  <c r="AZ163" i="10" s="1"/>
  <c r="BC290" i="10"/>
  <c r="AZ290" i="10" s="1"/>
  <c r="BC362" i="10"/>
  <c r="AZ362" i="10" s="1"/>
  <c r="BC167" i="10"/>
  <c r="AZ167" i="10" s="1"/>
  <c r="BC443" i="10"/>
  <c r="AZ443" i="10" s="1"/>
  <c r="BC336" i="10"/>
  <c r="AZ336" i="10" s="1"/>
  <c r="BC201" i="10"/>
  <c r="AZ201" i="10" s="1"/>
  <c r="BC91" i="10"/>
  <c r="AZ91" i="10" s="1"/>
  <c r="BC352" i="10"/>
  <c r="AZ352" i="10" s="1"/>
  <c r="BC404" i="10"/>
  <c r="AZ404" i="10" s="1"/>
  <c r="BC302" i="10"/>
  <c r="AZ302" i="10" s="1"/>
  <c r="BC213" i="10"/>
  <c r="AZ213" i="10" s="1"/>
  <c r="BC431" i="10"/>
  <c r="AZ431" i="10" s="1"/>
  <c r="BC338" i="10"/>
  <c r="AZ338" i="10" s="1"/>
  <c r="BC372" i="10"/>
  <c r="AZ372" i="10" s="1"/>
  <c r="BC445" i="10"/>
  <c r="AZ445" i="10" s="1"/>
  <c r="BC87" i="10"/>
  <c r="AZ87" i="10" s="1"/>
  <c r="BC44" i="10"/>
  <c r="AZ44" i="10" s="1"/>
  <c r="BC361" i="10"/>
  <c r="AZ361" i="10" s="1"/>
  <c r="BC119" i="10"/>
  <c r="AZ119" i="10" s="1"/>
  <c r="BC494" i="10"/>
  <c r="AZ494" i="10" s="1"/>
  <c r="BC485" i="10"/>
  <c r="AZ485" i="10" s="1"/>
  <c r="BC94" i="10"/>
  <c r="AZ94" i="10" s="1"/>
  <c r="BC378" i="10"/>
  <c r="AZ378" i="10" s="1"/>
  <c r="BC355" i="10"/>
  <c r="AZ355" i="10" s="1"/>
  <c r="BC198" i="10"/>
  <c r="AZ198" i="10" s="1"/>
  <c r="BC227" i="10"/>
  <c r="AZ227" i="10" s="1"/>
  <c r="BC428" i="10"/>
  <c r="AZ428" i="10" s="1"/>
  <c r="BC89" i="10"/>
  <c r="AZ89" i="10" s="1"/>
  <c r="BC27" i="10"/>
  <c r="AZ27" i="10" s="1"/>
  <c r="BC357" i="10"/>
  <c r="AZ357" i="10" s="1"/>
  <c r="BC426" i="10"/>
  <c r="AZ426" i="10" s="1"/>
  <c r="BC486" i="10"/>
  <c r="AZ486" i="10" s="1"/>
  <c r="BC48" i="10"/>
  <c r="AZ48" i="10" s="1"/>
  <c r="BC250" i="10"/>
  <c r="AZ250" i="10" s="1"/>
  <c r="BC415" i="10"/>
  <c r="AZ415" i="10" s="1"/>
  <c r="BC113" i="10"/>
  <c r="AZ113" i="10" s="1"/>
  <c r="BC425" i="10"/>
  <c r="AZ425" i="10" s="1"/>
  <c r="BC474" i="10"/>
  <c r="AZ474" i="10" s="1"/>
  <c r="BC342" i="10"/>
  <c r="AZ342" i="10" s="1"/>
  <c r="BC40" i="10"/>
  <c r="AZ40" i="10" s="1"/>
  <c r="BC414" i="10"/>
  <c r="AZ414" i="10" s="1"/>
  <c r="BC451" i="10"/>
  <c r="AZ451" i="10" s="1"/>
  <c r="BC71" i="10"/>
  <c r="AZ71" i="10" s="1"/>
  <c r="BC393" i="10"/>
  <c r="AZ393" i="10" s="1"/>
  <c r="BC247" i="10"/>
  <c r="AZ247" i="10" s="1"/>
  <c r="BC350" i="10"/>
  <c r="AZ350" i="10" s="1"/>
  <c r="BC217" i="10"/>
  <c r="AZ217" i="10" s="1"/>
  <c r="BC462" i="10"/>
  <c r="AZ462" i="10" s="1"/>
  <c r="BC262" i="10"/>
  <c r="AZ262" i="10" s="1"/>
  <c r="BC296" i="10"/>
  <c r="AZ296" i="10" s="1"/>
  <c r="BC257" i="10"/>
  <c r="AZ257" i="10" s="1"/>
  <c r="BC171" i="10"/>
  <c r="AZ171" i="10" s="1"/>
  <c r="BC215" i="10"/>
  <c r="BC100" i="10"/>
  <c r="AZ100" i="10" s="1"/>
  <c r="BC442" i="10"/>
  <c r="AZ442" i="10" s="1"/>
  <c r="BC265" i="10"/>
  <c r="AZ265" i="10" s="1"/>
  <c r="BC106" i="10"/>
  <c r="AZ106" i="10" s="1"/>
  <c r="BC284" i="10"/>
  <c r="AZ284" i="10" s="1"/>
  <c r="BC238" i="10"/>
  <c r="AZ238" i="10" s="1"/>
  <c r="BC275" i="10"/>
  <c r="AZ275" i="10" s="1"/>
  <c r="BC37" i="10"/>
  <c r="AZ37" i="10" s="1"/>
  <c r="BC375" i="10"/>
  <c r="AZ375" i="10" s="1"/>
  <c r="BC62" i="10"/>
  <c r="AZ62" i="10" s="1"/>
  <c r="BC52" i="10"/>
  <c r="AZ52" i="10" s="1"/>
  <c r="BC450" i="10"/>
  <c r="AZ450" i="10" s="1"/>
  <c r="BC12" i="10"/>
  <c r="AZ12" i="10" s="1"/>
  <c r="BC196" i="10"/>
  <c r="AZ196" i="10" s="1"/>
  <c r="BC433" i="10"/>
  <c r="AZ433" i="10" s="1"/>
  <c r="BC34" i="10"/>
  <c r="AZ34" i="10" s="1"/>
  <c r="BC421" i="10"/>
  <c r="AZ421" i="10" s="1"/>
  <c r="BC453" i="10"/>
  <c r="AZ453" i="10" s="1"/>
  <c r="BC501" i="10"/>
  <c r="AZ501" i="10" s="1"/>
  <c r="BC434" i="10"/>
  <c r="AZ434" i="10" s="1"/>
  <c r="BC42" i="10"/>
  <c r="AZ42" i="10" s="1"/>
  <c r="BC129" i="10"/>
  <c r="AZ129" i="10" s="1"/>
  <c r="BC371" i="10"/>
  <c r="AZ371" i="10" s="1"/>
  <c r="BC141" i="10"/>
  <c r="AZ141" i="10" s="1"/>
  <c r="BC405" i="10"/>
  <c r="AZ405" i="10" s="1"/>
  <c r="BC121" i="10"/>
  <c r="AZ121" i="10" s="1"/>
  <c r="BC83" i="10"/>
  <c r="AZ83" i="10" s="1"/>
  <c r="BC252" i="10"/>
  <c r="AZ252" i="10" s="1"/>
  <c r="BC304" i="10"/>
  <c r="AZ304" i="10" s="1"/>
  <c r="BC35" i="10"/>
  <c r="BC248" i="10"/>
  <c r="AZ248" i="10" s="1"/>
  <c r="BC115" i="10"/>
  <c r="AZ115" i="10" s="1"/>
  <c r="BC192" i="10"/>
  <c r="AZ192" i="10" s="1"/>
  <c r="BC391" i="10"/>
  <c r="AZ391" i="10" s="1"/>
  <c r="BC246" i="10"/>
  <c r="AZ246" i="10" s="1"/>
  <c r="BC373" i="10"/>
  <c r="AZ373" i="10" s="1"/>
  <c r="BC477" i="10"/>
  <c r="AZ477" i="10" s="1"/>
  <c r="BC432" i="10"/>
  <c r="AZ432" i="10" s="1"/>
  <c r="BC220" i="10"/>
  <c r="AZ220" i="10" s="1"/>
  <c r="BC61" i="10"/>
  <c r="AZ61" i="10" s="1"/>
  <c r="BC479" i="10"/>
  <c r="AZ479" i="10" s="1"/>
  <c r="BC245" i="10"/>
  <c r="AZ245" i="10" s="1"/>
  <c r="BC422" i="10"/>
  <c r="AZ422" i="10" s="1"/>
  <c r="BC331" i="10"/>
  <c r="AZ331" i="10" s="1"/>
  <c r="BC406" i="10"/>
  <c r="AZ406" i="10" s="1"/>
  <c r="BC170" i="10"/>
  <c r="AZ170" i="10" s="1"/>
  <c r="BC138" i="10"/>
  <c r="AZ138" i="10" s="1"/>
  <c r="BC294" i="10"/>
  <c r="AZ294" i="10" s="1"/>
  <c r="BC96" i="10"/>
  <c r="AZ96" i="10" s="1"/>
  <c r="BC101" i="10"/>
  <c r="AZ101" i="10" s="1"/>
  <c r="BC26" i="10"/>
  <c r="AZ26" i="10" s="1"/>
  <c r="BC484" i="10"/>
  <c r="AZ484" i="10" s="1"/>
  <c r="BC256" i="10"/>
  <c r="AZ256" i="10" s="1"/>
  <c r="BC330" i="10"/>
  <c r="AZ330" i="10" s="1"/>
  <c r="BC387" i="10"/>
  <c r="AZ387" i="10" s="1"/>
  <c r="BC255" i="10"/>
  <c r="AZ255" i="10" s="1"/>
  <c r="BC135" i="10"/>
  <c r="AZ135" i="10" s="1"/>
  <c r="BC496" i="10"/>
  <c r="AZ496" i="10" s="1"/>
  <c r="BC155" i="10"/>
  <c r="AZ155" i="10" s="1"/>
  <c r="BC176" i="10"/>
  <c r="AZ176" i="10" s="1"/>
  <c r="BC69" i="10"/>
  <c r="AZ69" i="10" s="1"/>
  <c r="BC319" i="10"/>
  <c r="AZ319" i="10" s="1"/>
  <c r="BC187" i="10"/>
  <c r="AZ187" i="10" s="1"/>
  <c r="BC22" i="10"/>
  <c r="AZ22" i="10" s="1"/>
  <c r="BC186" i="10"/>
  <c r="AZ186" i="10" s="1"/>
  <c r="BC438" i="10"/>
  <c r="AZ438" i="10" s="1"/>
  <c r="BC254" i="10"/>
  <c r="AZ254" i="10" s="1"/>
  <c r="BC123" i="10"/>
  <c r="AZ123" i="10" s="1"/>
  <c r="BC490" i="10"/>
  <c r="AZ490" i="10" s="1"/>
  <c r="BC86" i="10"/>
  <c r="AZ86" i="10" s="1"/>
  <c r="BC463" i="10"/>
  <c r="AZ463" i="10" s="1"/>
  <c r="BC81" i="10"/>
  <c r="AZ81" i="10" s="1"/>
  <c r="BC343" i="10"/>
  <c r="AZ343" i="10" s="1"/>
  <c r="BC476" i="10"/>
  <c r="AZ476" i="10" s="1"/>
  <c r="BC120" i="10"/>
  <c r="AZ120" i="10" s="1"/>
  <c r="BC33" i="10"/>
  <c r="AZ33" i="10" s="1"/>
  <c r="BC229" i="10"/>
  <c r="AZ229" i="10" s="1"/>
  <c r="BC419" i="10"/>
  <c r="BC416" i="10"/>
  <c r="AZ416" i="10" s="1"/>
  <c r="BC354" i="10"/>
  <c r="AZ354" i="10" s="1"/>
  <c r="BC344" i="10"/>
  <c r="AZ344" i="10" s="1"/>
  <c r="BC128" i="10"/>
  <c r="AZ128" i="10" s="1"/>
  <c r="BC99" i="10"/>
  <c r="AZ99" i="10" s="1"/>
  <c r="BC259" i="10"/>
  <c r="AZ259" i="10" s="1"/>
  <c r="BC45" i="10"/>
  <c r="AZ45" i="10" s="1"/>
  <c r="BC53" i="10"/>
  <c r="AZ53" i="10" s="1"/>
  <c r="BC301" i="10"/>
  <c r="AZ301" i="10" s="1"/>
  <c r="BC219" i="10"/>
  <c r="AZ219" i="10" s="1"/>
  <c r="BC369" i="10"/>
  <c r="AZ369" i="10" s="1"/>
  <c r="BC459" i="10"/>
  <c r="AZ459" i="10" s="1"/>
  <c r="BC488" i="10"/>
  <c r="AZ488" i="10" s="1"/>
  <c r="BC353" i="10"/>
  <c r="AZ353" i="10" s="1"/>
  <c r="BC395" i="10"/>
  <c r="AZ395" i="10" s="1"/>
  <c r="BC417" i="10"/>
  <c r="AZ417" i="10" s="1"/>
  <c r="BC384" i="10"/>
  <c r="AZ384" i="10" s="1"/>
  <c r="BC136" i="10"/>
  <c r="AZ136" i="10" s="1"/>
  <c r="BC498" i="10"/>
  <c r="AZ498" i="10" s="1"/>
  <c r="BC240" i="10"/>
  <c r="AZ240" i="10" s="1"/>
  <c r="BC78" i="10"/>
  <c r="AZ78" i="10" s="1"/>
  <c r="BC274" i="10"/>
  <c r="AZ274" i="10" s="1"/>
  <c r="BC389" i="10"/>
  <c r="AZ389" i="10" s="1"/>
  <c r="BC283" i="10"/>
  <c r="AZ283" i="10" s="1"/>
  <c r="BC232" i="10"/>
  <c r="AZ232" i="10" s="1"/>
  <c r="BC134" i="10"/>
  <c r="AZ134" i="10" s="1"/>
  <c r="BC418" i="10"/>
  <c r="AZ418" i="10" s="1"/>
  <c r="BC126" i="10"/>
  <c r="AZ126" i="10" s="1"/>
  <c r="BC397" i="10"/>
  <c r="AZ397" i="10" s="1"/>
  <c r="BC65" i="10"/>
  <c r="AZ65" i="10" s="1"/>
  <c r="BC130" i="10"/>
  <c r="AZ130" i="10" s="1"/>
  <c r="BC36" i="10"/>
  <c r="AZ36" i="10" s="1"/>
  <c r="BC366" i="10"/>
  <c r="AZ366" i="10" s="1"/>
  <c r="BC212" i="10"/>
  <c r="AZ212" i="10" s="1"/>
  <c r="BC75" i="10"/>
  <c r="AZ75" i="10" s="1"/>
  <c r="BC394" i="10"/>
  <c r="AZ394" i="10" s="1"/>
  <c r="BC401" i="10"/>
  <c r="AZ401" i="10" s="1"/>
  <c r="BC503" i="10"/>
  <c r="AZ503" i="10" s="1"/>
  <c r="AZ419" i="10" l="1"/>
  <c r="AZ35" i="10"/>
  <c r="AZ215" i="10"/>
  <c r="A3" i="20"/>
  <c r="AZ351" i="10"/>
  <c r="AZ56" i="10"/>
  <c r="AZ322" i="10"/>
  <c r="AZ309" i="10"/>
  <c r="AZ189" i="10"/>
  <c r="AZ454" i="10"/>
  <c r="AZ327" i="10"/>
  <c r="AZ80" i="10"/>
  <c r="AZ385" i="10"/>
  <c r="CV9" i="10"/>
  <c r="AZ380" i="10"/>
  <c r="AZ107" i="10"/>
  <c r="AZ157" i="10"/>
  <c r="AZ241" i="10"/>
  <c r="AZ111" i="10"/>
  <c r="AZ28" i="10"/>
  <c r="AZ9" i="10" s="1"/>
  <c r="A1" i="10" s="1"/>
  <c r="A3" i="16" s="1"/>
  <c r="B2" i="16" s="1"/>
  <c r="AZ468" i="10"/>
  <c r="AZ370" i="10"/>
  <c r="AZ10" i="10"/>
  <c r="AZ231" i="10"/>
  <c r="AZ66" i="10"/>
  <c r="AZ507" i="10"/>
  <c r="AZ147" i="10"/>
  <c r="C2" i="20"/>
  <c r="A1" i="20"/>
  <c r="Q30" i="20"/>
  <c r="Q17" i="20"/>
  <c r="Q27" i="20"/>
  <c r="Q38" i="20"/>
  <c r="Q26" i="20"/>
  <c r="Q51" i="20"/>
  <c r="Q41" i="20"/>
  <c r="Q29" i="20"/>
  <c r="Q22" i="20"/>
  <c r="Q37" i="20"/>
  <c r="Q50" i="20"/>
  <c r="Q7" i="20"/>
  <c r="Q45" i="20"/>
  <c r="Q49" i="20"/>
  <c r="X6" i="10"/>
  <c r="Q18" i="20"/>
  <c r="Q32" i="20"/>
  <c r="Q11" i="20"/>
  <c r="Q52" i="20"/>
  <c r="Q44" i="20"/>
  <c r="Q19" i="20"/>
  <c r="Q36" i="20"/>
  <c r="Q6" i="20"/>
  <c r="Q21" i="20"/>
  <c r="Q23" i="20"/>
  <c r="Q16" i="20"/>
  <c r="Q20" i="20"/>
  <c r="Q39" i="20"/>
  <c r="Q5" i="20"/>
  <c r="Q48" i="20"/>
  <c r="Q10" i="20"/>
  <c r="Q54" i="20"/>
  <c r="Q40" i="20"/>
  <c r="Q13" i="20"/>
  <c r="Q46" i="20"/>
  <c r="Q34" i="20"/>
  <c r="Q43" i="20"/>
  <c r="Q53" i="20"/>
  <c r="Q25" i="20"/>
  <c r="Q9" i="20"/>
  <c r="Q33" i="20"/>
  <c r="Q42" i="20"/>
  <c r="Q24" i="20"/>
  <c r="Q28" i="20"/>
  <c r="Q14" i="20"/>
  <c r="Q31" i="20"/>
  <c r="Q47" i="20"/>
  <c r="Q15" i="20"/>
  <c r="Q8" i="20"/>
  <c r="Q12" i="20"/>
  <c r="Q35" i="20"/>
  <c r="W6" i="10" l="1"/>
  <c r="A4" i="10"/>
  <c r="C8" i="10"/>
  <c r="F12" i="13"/>
  <c r="B13" i="13" s="1"/>
  <c r="A1" i="16" s="1"/>
  <c r="M1" i="16" s="1"/>
  <c r="H10" i="13" l="1"/>
</calcChain>
</file>

<file path=xl/sharedStrings.xml><?xml version="1.0" encoding="utf-8"?>
<sst xmlns="http://schemas.openxmlformats.org/spreadsheetml/2006/main" count="597" uniqueCount="372">
  <si>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</si>
  <si>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</si>
  <si>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</si>
  <si>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</si>
  <si>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</si>
  <si>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</si>
  <si>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</si>
  <si>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</si>
  <si>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</si>
  <si>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</si>
  <si>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</si>
  <si>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</si>
  <si>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</si>
  <si>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</si>
  <si>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</si>
  <si>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</si>
  <si>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</si>
  <si>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</si>
  <si>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</si>
  <si>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</si>
  <si>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</si>
  <si>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</si>
  <si>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</si>
  <si>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</si>
  <si>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</si>
  <si>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</si>
  <si>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</si>
  <si>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</si>
  <si>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</si>
  <si>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</si>
  <si>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</si>
  <si>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</si>
  <si>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</si>
  <si>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</si>
  <si>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</si>
  <si>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</si>
  <si>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</si>
  <si>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</si>
  <si>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</si>
  <si>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</si>
  <si>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</si>
  <si>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</si>
  <si>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</si>
  <si>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</si>
  <si>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</si>
  <si>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</si>
  <si>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</si>
  <si>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</si>
  <si>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</si>
  <si>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</si>
  <si>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</si>
  <si>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</si>
  <si>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</si>
  <si>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</si>
  <si>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</si>
  <si>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</si>
  <si>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</si>
  <si>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</si>
  <si>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</si>
  <si>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</si>
  <si>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</si>
  <si>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</si>
  <si>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</si>
  <si>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</si>
  <si>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</si>
  <si>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</si>
  <si>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</si>
  <si>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</si>
  <si>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</si>
  <si>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</si>
  <si>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</si>
  <si>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</si>
  <si>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</si>
  <si>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</si>
  <si>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</si>
  <si>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</si>
  <si>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</si>
  <si>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</si>
  <si>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</si>
  <si>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</si>
  <si>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</si>
  <si>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</si>
  <si>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</si>
  <si>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</si>
  <si>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</si>
  <si>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</si>
  <si>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</si>
  <si>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</si>
  <si>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</si>
  <si>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</si>
  <si>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</si>
  <si>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</si>
  <si>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</si>
  <si>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</si>
  <si>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</si>
  <si>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</si>
  <si>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</si>
  <si>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</si>
  <si>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</si>
  <si>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</si>
  <si>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</si>
  <si>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</si>
  <si>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</si>
  <si>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</si>
  <si>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</si>
  <si>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</si>
  <si>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</si>
  <si>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</si>
  <si>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</si>
  <si>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</si>
  <si>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</si>
  <si>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</si>
  <si>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</si>
  <si>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</si>
  <si>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</si>
  <si>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</si>
  <si>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</si>
  <si>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</si>
  <si>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</si>
  <si>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</si>
  <si>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</si>
  <si>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</si>
  <si>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</si>
  <si>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</si>
  <si>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</si>
  <si>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</si>
  <si>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</si>
  <si>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</si>
  <si>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</si>
  <si>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</si>
  <si>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</si>
  <si>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</si>
  <si>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</si>
  <si>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</si>
  <si>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</si>
  <si>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</si>
  <si>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</si>
  <si>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</si>
  <si>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</si>
  <si>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</si>
  <si>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</si>
  <si>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</si>
  <si>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</si>
  <si>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</si>
  <si>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</si>
  <si>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</si>
  <si>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</si>
  <si>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</si>
  <si>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</si>
  <si>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</si>
  <si>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</si>
  <si>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</si>
  <si>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</si>
  <si>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</si>
  <si>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</si>
  <si>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</si>
  <si>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</si>
  <si>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</si>
  <si>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</si>
  <si>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</si>
  <si>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</si>
  <si>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</si>
  <si>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</si>
  <si>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</si>
  <si>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</si>
  <si>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</si>
  <si>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</si>
  <si>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</si>
  <si>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</si>
  <si>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</si>
  <si>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</si>
  <si>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</si>
  <si>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</si>
  <si>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</si>
  <si>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</si>
  <si>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</si>
  <si>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</si>
  <si>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</si>
  <si>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</si>
  <si>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</si>
  <si>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</si>
  <si>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</si>
  <si>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</si>
  <si>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</si>
  <si>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</si>
  <si>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</si>
  <si>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</si>
  <si>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</si>
  <si>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</si>
  <si>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</si>
  <si>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</si>
  <si>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</si>
  <si>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</si>
  <si>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</si>
  <si>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</si>
  <si>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</si>
  <si>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</si>
  <si>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</si>
  <si>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</si>
  <si>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</si>
  <si>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</si>
  <si>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</si>
  <si>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</si>
  <si>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</si>
  <si>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</si>
  <si>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</si>
  <si>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</si>
  <si>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</si>
  <si>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</si>
  <si>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</si>
  <si>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</si>
  <si>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</si>
  <si>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</si>
  <si>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</si>
  <si>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</si>
  <si>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</si>
  <si>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</si>
  <si>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</si>
  <si>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</si>
  <si>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</si>
  <si>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</si>
  <si>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</si>
  <si>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</si>
  <si>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</si>
  <si>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</si>
  <si>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</si>
  <si>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</si>
  <si>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</si>
  <si>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</si>
  <si>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</si>
  <si>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</si>
  <si>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</si>
  <si>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</si>
  <si>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</si>
  <si>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</si>
  <si>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</si>
  <si>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</si>
  <si>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</si>
  <si>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</si>
  <si>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</si>
  <si>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</si>
  <si>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</si>
  <si>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</si>
  <si>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</si>
  <si>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</si>
  <si>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</si>
  <si>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</si>
  <si>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</si>
  <si>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</si>
  <si>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</si>
  <si>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</si>
  <si>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</si>
  <si>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</si>
  <si>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</si>
  <si>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</si>
  <si>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</si>
  <si>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</si>
  <si>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</si>
  <si>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</si>
  <si>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</si>
  <si>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</si>
  <si>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</si>
  <si>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</si>
  <si>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</si>
  <si>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</si>
  <si>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</si>
  <si>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</si>
  <si>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</si>
  <si>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</si>
  <si>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</si>
  <si>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</si>
  <si>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</si>
  <si>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</si>
  <si>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</si>
  <si>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</si>
  <si>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</si>
  <si>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</si>
  <si>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</si>
  <si>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</si>
  <si>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</si>
  <si>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</si>
  <si>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</si>
  <si>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</si>
  <si>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</si>
  <si>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</si>
  <si>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</si>
  <si>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</si>
  <si>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</si>
  <si>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</si>
  <si>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</si>
  <si>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</si>
  <si>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</si>
  <si>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</si>
  <si>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</si>
  <si>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</si>
  <si>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</si>
  <si>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</si>
  <si>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</si>
  <si>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</si>
  <si>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</si>
  <si>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</si>
  <si>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</si>
  <si>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ob8.1</t>
  </si>
  <si>
    <t>1.2.3.3.1.3</t>
  </si>
  <si>
    <t>Боголюбов Л.Н., Лазебникова А.Ю., Городецкая Н.И. и др. Обществознание 8 класс АО "Издательство "Просвещение"</t>
  </si>
  <si>
    <t>ob8.1 Боголюбов Л.Н., Лазебникова А.Ю., Городецкая Н.И. и др. Обществознание 8 класс АО "Издательство "Просвещение"</t>
  </si>
  <si>
    <t>ob8.2</t>
  </si>
  <si>
    <t>1.2.3.3.2.3</t>
  </si>
  <si>
    <t>Котова О.А., Лискова Т.Е. Обществознание 8 класс АО "Издательство "Просвещение"</t>
  </si>
  <si>
    <t>ob8.2 Котова О.А., Лискова Т.Е. Обществознание 8 класс АО "Издательство "Просвещение"</t>
  </si>
  <si>
    <t>ob8.3</t>
  </si>
  <si>
    <t>1.2.3.3.3.3</t>
  </si>
  <si>
    <t>Лексин И.В., Черногор Н.Н. Под ред. Никонова В.А. Обществознание 8 класс ООО "Русское слово-учебник"</t>
  </si>
  <si>
    <t>ob8.3 Лексин И.В., Черногор Н.Н. Под ред. Никонова В.А. Обществознание 8 класс ООО "Русское слово-учебник"</t>
  </si>
  <si>
    <t>ob8.4</t>
  </si>
  <si>
    <t>1.2.3.3.4.3</t>
  </si>
  <si>
    <t>Кравченко А.И.,Хасбулатов Р.И.,Агафонов С.В. Обществознание 8 класс ООО "ДРОФА"</t>
  </si>
  <si>
    <t>ob8.4 Кравченко А.И.,Хасбулатов Р.И.,Агафонов С.В. Обществознание 8 класс ООО "ДРОФА"</t>
  </si>
  <si>
    <t>ob8.5</t>
  </si>
  <si>
    <t>1.2.3.3.5.3</t>
  </si>
  <si>
    <t>Гринберг Р.С.,Королева Г.Э.,Соболева О.Б.;под общ. ред. Тишкова В.А. Обществознание 8 класс ООО Издательский центр "ВЕНТАНА-ГРАФ"</t>
  </si>
  <si>
    <t>ob8.5 Гринберг Р.С.,Королева Г.Э.,Соболева О.Б.;под общ. ред. Тишкова В.А. Обществознание 8 класс ООО Издательский центр "ВЕНТАНА-ГРАФ"</t>
  </si>
  <si>
    <t>ob8.6</t>
  </si>
  <si>
    <t>1.2.3.3.6.3</t>
  </si>
  <si>
    <t>Сорвин К.В.,Давыдова Е.А.,Кулакова Т.В.,Федоров О.Д. Обществознание 8 класс ООО "ДРОФА"</t>
  </si>
  <si>
    <t>ob8.6 Сорвин К.В.,Давыдова Е.А.,Кулакова Т.В.,Федоров О.Д. Обществознание 8 класс ООО "ДРОФА"</t>
  </si>
  <si>
    <t>ob8.7</t>
  </si>
  <si>
    <t xml:space="preserve">Боголюбов Л.Н., Городецкая Н.И., Иванова Л.Ф. и др./Под ред. Боголюбова Л.Н., Лазебниковой А.Ю., ГородецкойН.И. Обществознание  8 класс  Просвещение </t>
  </si>
  <si>
    <t xml:space="preserve">ob8.7 Боголюбов Л.Н., Городецкая Н.И., Иванова Л.Ф. и др./Под ред. Боголюбова Л.Н., Лазебниковой А.Ю., ГородецкойН.И. Обществознание  8 класс  Просвещение </t>
  </si>
  <si>
    <t>ob8.8</t>
  </si>
  <si>
    <t xml:space="preserve">Данилов Д.Д., Сизова Е.В., Давыдова С.М. и др. Обществознание  8 класс  Баласс </t>
  </si>
  <si>
    <t xml:space="preserve">ob8.8 Данилов Д.Д., Сизова Е.В., Давыдова С.М. и др. Обществознание  8 класс  Баласс </t>
  </si>
  <si>
    <t>ob8.9</t>
  </si>
  <si>
    <t xml:space="preserve">Кравченко А.И. Обществознание 8 класс  Русское слово </t>
  </si>
  <si>
    <t xml:space="preserve">ob8.9 Кравченко А.И. Обществознание 8 класс  Русское слово </t>
  </si>
  <si>
    <t>ob8.10</t>
  </si>
  <si>
    <t xml:space="preserve">Никитин А.Ф., Никитина Т.И. Обществознание  8 класс  Дрофа </t>
  </si>
  <si>
    <t xml:space="preserve">ob8.10 Никитин А.Ф., Никитина Т.И. Обществознание  8 класс  Дрофа </t>
  </si>
  <si>
    <t>ob8.11</t>
  </si>
  <si>
    <t xml:space="preserve">Гуревич П.С., Николаева Е.З. Обществознание  8 класс  Мнемозина </t>
  </si>
  <si>
    <t xml:space="preserve">ob8.11 Гуревич П.С., Николаева Е.З. Обществознание  8 класс  Мнемозина </t>
  </si>
  <si>
    <t>ob8.12</t>
  </si>
  <si>
    <t xml:space="preserve">Жихаревич М.Е., Федотова Н.Д., Пасман Т.Б. Обществознание  8 класс  ВЕНТАНА-ГРАФ </t>
  </si>
  <si>
    <t xml:space="preserve">ob8.12 Жихаревич М.Е., Федотова Н.Д., Пасман Т.Б. Обществознание  8 класс  ВЕНТАНА-ГРАФ </t>
  </si>
  <si>
    <t>ob8.13</t>
  </si>
  <si>
    <t xml:space="preserve">Соболева О.Б., Чайка В.Н./Подред. Бордовского Г.А. Обществознание  8 класс  ВЕНТАНА-ГРАФ </t>
  </si>
  <si>
    <t xml:space="preserve">ob8.13 Соболева О.Б., Чайка В.Н./Подред. Бордовского Г.А. Обществознание  8 класс  ВЕНТАНА-ГРАФ </t>
  </si>
  <si>
    <t>ob8.14</t>
  </si>
  <si>
    <t xml:space="preserve">Боголюбов Л.Н., Иванова Л.Ф.,Матвеев А.И. и др. Обществознание   8 - 9  класс  Просвещение </t>
  </si>
  <si>
    <t xml:space="preserve">ob8.14 Боголюбов Л.Н., Иванова Л.Ф.,Матвеев А.И. и др. Обществознание   8 - 9  класс  Просвещение </t>
  </si>
  <si>
    <t>ob8.15</t>
  </si>
  <si>
    <t xml:space="preserve">Боголюбов Л.Н., Городецкая Н.И., Иванова Л.Ф. и др./Под ред. Боголюбова Л.Н., Городецкой Н.И. Обществознание  8 класс  Просвещение </t>
  </si>
  <si>
    <t xml:space="preserve">ob8.15 Боголюбов Л.Н., Городецкая Н.И., Иванова Л.Ф. и др./Под ред. Боголюбова Л.Н., Городецкой Н.И. Обществознание  8 класс  Просвещение </t>
  </si>
  <si>
    <t>ob8.16</t>
  </si>
  <si>
    <t xml:space="preserve">Кишенкова О.В. Обществознание 8 класс  Академкнига/Учебник </t>
  </si>
  <si>
    <t xml:space="preserve">ob8.16 Кишенкова О.В. Обществознание 8 класс  Академкнига/Учебник </t>
  </si>
  <si>
    <t>ob8.17</t>
  </si>
  <si>
    <t xml:space="preserve">Никитин А.Ф. Обществознание  8 класс  Дрофа </t>
  </si>
  <si>
    <t xml:space="preserve">ob8.17 Никитин А.Ф. Обществознание  8 класс  Дрофа </t>
  </si>
  <si>
    <t>ob8.18</t>
  </si>
  <si>
    <t xml:space="preserve">Липсиц И.В. Экономика   7 - 8  класс  ВИТА-ПРЕСС </t>
  </si>
  <si>
    <t xml:space="preserve">ob8.18 Липсиц И.В. Экономика   7 - 8  класс  ВИТА-ПРЕСС </t>
  </si>
  <si>
    <t>ob8.19</t>
  </si>
  <si>
    <t xml:space="preserve">Володина С.И., Полиевктова А.М., Спасская В.В. Обществознание   8 - 9  класс  Академкнига/Учебник </t>
  </si>
  <si>
    <t xml:space="preserve">ob8.19 Володина С.И., Полиевктова А.М., Спасская В.В. Обществознание   8 - 9  класс  Академкнига/Учебник </t>
  </si>
  <si>
    <t>ob8.20</t>
  </si>
  <si>
    <t xml:space="preserve">Никитин А.Ф. и др. Обществознание   8 - 9  класс  Просвещение </t>
  </si>
  <si>
    <t xml:space="preserve">ob8.20 Никитин А.Ф. и др. Обществознание   8 - 9  класс  Просвещение </t>
  </si>
  <si>
    <t>ob8.21</t>
  </si>
  <si>
    <t>другое</t>
  </si>
  <si>
    <t>ob8.21 другое</t>
  </si>
  <si>
    <t>90321812vpr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</si>
</sst>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tabSelected="1" workbookViewId="0">
      <selection sqref="A1:B1"/>
    </sheetView>
  </sheetViews>
  <sheetFormatPr defaultColWidth="9.109375" defaultRowHeight="13.2" x14ac:dyDescent="0.25"/>
  <cols>
    <col min="1" max="1" width="14.33203125" style="17" customWidth="1"/>
    <col min="2" max="2" width="70.33203125" style="17" customWidth="1"/>
    <col min="3" max="4" width="4.33203125" style="17" customWidth="1"/>
    <col min="5" max="10" width="8.6640625" style="17" customWidth="1"/>
    <col min="11" max="16384" width="9.109375" style="17"/>
  </cols>
  <sheetData>
    <row r="1" spans="1:3" ht="14.25" customHeight="1" x14ac:dyDescent="0.25">
      <c r="A1" s="169" t="s">
        <v>276</v>
      </c>
      <c r="B1" s="170"/>
    </row>
    <row r="2" spans="1:3" s="49" customFormat="1" ht="54.75" customHeight="1" x14ac:dyDescent="0.25">
      <c r="A2" s="171" t="str">
        <f>служ!B10&amp;"
"&amp;служ!B11</f>
        <v>Проверочная работа по обществознанию
8 класс</v>
      </c>
      <c r="B2" s="171"/>
    </row>
    <row r="3" spans="1:3" s="49" customFormat="1" ht="22.2" customHeight="1" x14ac:dyDescent="0.25">
      <c r="A3" s="49" t="s">
        <v>158</v>
      </c>
      <c r="B3" s="50" t="s">
        <v>186</v>
      </c>
      <c r="C3" s="51"/>
    </row>
    <row r="4" spans="1:3" ht="52.5" customHeight="1" x14ac:dyDescent="0.25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обществознанию 8 класс</v>
      </c>
      <c r="B4" s="166"/>
      <c r="C4" s="52"/>
    </row>
    <row r="5" spans="1:3" ht="33" customHeight="1" x14ac:dyDescent="0.25">
      <c r="A5" s="166" t="s">
        <v>184</v>
      </c>
      <c r="B5" s="166"/>
      <c r="C5" s="52"/>
    </row>
    <row r="6" spans="1:3" ht="30.75" customHeight="1" x14ac:dyDescent="0.25">
      <c r="A6" s="166" t="s">
        <v>96</v>
      </c>
      <c r="B6" s="166"/>
      <c r="C6" s="52"/>
    </row>
    <row r="7" spans="1:3" s="49" customFormat="1" ht="17.399999999999999" x14ac:dyDescent="0.25">
      <c r="A7" s="53" t="s">
        <v>97</v>
      </c>
      <c r="B7" s="54"/>
      <c r="C7" s="51"/>
    </row>
    <row r="8" spans="1:3" s="49" customFormat="1" ht="28.2" thickBot="1" x14ac:dyDescent="0.3">
      <c r="A8" s="55" t="s">
        <v>98</v>
      </c>
      <c r="B8" s="85" t="s">
        <v>277</v>
      </c>
      <c r="C8" s="51"/>
    </row>
    <row r="9" spans="1:3" s="57" customFormat="1" ht="55.2" x14ac:dyDescent="0.25">
      <c r="A9" s="55" t="s">
        <v>99</v>
      </c>
      <c r="B9" s="87" t="s">
        <v>100</v>
      </c>
      <c r="C9" s="56"/>
    </row>
    <row r="10" spans="1:3" s="49" customFormat="1" ht="27.6" x14ac:dyDescent="0.25">
      <c r="A10" s="55"/>
      <c r="B10" s="88" t="s">
        <v>101</v>
      </c>
      <c r="C10" s="58"/>
    </row>
    <row r="11" spans="1:3" s="49" customFormat="1" ht="29.25" customHeight="1" thickBot="1" x14ac:dyDescent="0.3">
      <c r="A11" s="55"/>
      <c r="B11" s="89" t="s">
        <v>102</v>
      </c>
      <c r="C11" s="58"/>
    </row>
    <row r="12" spans="1:3" s="49" customFormat="1" ht="82.8" x14ac:dyDescent="0.25">
      <c r="A12" s="55" t="s">
        <v>103</v>
      </c>
      <c r="B12" s="93" t="s">
        <v>104</v>
      </c>
      <c r="C12" s="58"/>
    </row>
    <row r="13" spans="1:3" s="49" customFormat="1" ht="41.4" x14ac:dyDescent="0.25">
      <c r="A13" s="55" t="s">
        <v>105</v>
      </c>
      <c r="B13" s="85" t="s">
        <v>213</v>
      </c>
      <c r="C13" s="58"/>
    </row>
    <row r="14" spans="1:3" s="49" customFormat="1" ht="42.6" x14ac:dyDescent="0.25">
      <c r="A14" s="55" t="s">
        <v>106</v>
      </c>
      <c r="B14" s="85" t="s">
        <v>272</v>
      </c>
      <c r="C14" s="58"/>
    </row>
    <row r="15" spans="1:3" s="49" customFormat="1" ht="15.6" x14ac:dyDescent="0.25">
      <c r="A15" s="59" t="s">
        <v>107</v>
      </c>
      <c r="B15" s="94"/>
      <c r="C15" s="56"/>
    </row>
    <row r="16" spans="1:3" s="49" customFormat="1" ht="27.6" x14ac:dyDescent="0.25">
      <c r="A16" s="60" t="s">
        <v>108</v>
      </c>
      <c r="B16" s="85" t="s">
        <v>109</v>
      </c>
      <c r="C16" s="51"/>
    </row>
    <row r="17" spans="1:4" s="49" customFormat="1" ht="41.4" x14ac:dyDescent="0.25">
      <c r="A17" s="60" t="s">
        <v>110</v>
      </c>
      <c r="B17" s="85" t="s">
        <v>111</v>
      </c>
      <c r="C17" s="61"/>
      <c r="D17" s="62"/>
    </row>
    <row r="18" spans="1:4" s="49" customFormat="1" ht="27.6" x14ac:dyDescent="0.25">
      <c r="A18" s="60" t="s">
        <v>112</v>
      </c>
      <c r="B18" s="85" t="s">
        <v>113</v>
      </c>
      <c r="C18" s="51"/>
    </row>
    <row r="19" spans="1:4" s="49" customFormat="1" ht="55.2" x14ac:dyDescent="0.25">
      <c r="A19" s="60" t="s">
        <v>114</v>
      </c>
      <c r="B19" s="85" t="s">
        <v>115</v>
      </c>
      <c r="C19" s="167"/>
      <c r="D19" s="168"/>
    </row>
    <row r="20" spans="1:4" s="49" customFormat="1" ht="27.6" x14ac:dyDescent="0.25">
      <c r="A20" s="60" t="s">
        <v>116</v>
      </c>
      <c r="B20" s="85" t="s">
        <v>78</v>
      </c>
      <c r="C20" s="51"/>
    </row>
    <row r="21" spans="1:4" s="49" customFormat="1" ht="178.95" customHeight="1" x14ac:dyDescent="0.25">
      <c r="A21" s="60" t="s">
        <v>117</v>
      </c>
      <c r="B21" s="90" t="s">
        <v>278</v>
      </c>
      <c r="C21" s="51"/>
    </row>
    <row r="22" spans="1:4" s="49" customFormat="1" ht="110.4" x14ac:dyDescent="0.25">
      <c r="A22" s="60" t="s">
        <v>118</v>
      </c>
      <c r="B22" s="85" t="s">
        <v>214</v>
      </c>
      <c r="C22" s="51"/>
    </row>
    <row r="23" spans="1:4" s="49" customFormat="1" ht="27.6" x14ac:dyDescent="0.25">
      <c r="A23" s="60" t="s">
        <v>119</v>
      </c>
      <c r="B23" s="85" t="s">
        <v>120</v>
      </c>
      <c r="C23" s="51"/>
    </row>
    <row r="24" spans="1:4" s="49" customFormat="1" ht="41.4" x14ac:dyDescent="0.25">
      <c r="A24" s="60" t="s">
        <v>121</v>
      </c>
      <c r="B24" s="85" t="s">
        <v>122</v>
      </c>
      <c r="C24" s="51"/>
    </row>
    <row r="25" spans="1:4" s="49" customFormat="1" ht="17.399999999999999" x14ac:dyDescent="0.25">
      <c r="A25" s="63" t="s">
        <v>123</v>
      </c>
      <c r="B25" s="85"/>
      <c r="C25" s="51"/>
    </row>
    <row r="26" spans="1:4" s="49" customFormat="1" ht="17.399999999999999" x14ac:dyDescent="0.25">
      <c r="A26" s="59" t="s">
        <v>124</v>
      </c>
      <c r="B26" s="85"/>
      <c r="C26" s="51"/>
    </row>
    <row r="27" spans="1:4" s="49" customFormat="1" ht="27.6" x14ac:dyDescent="0.25">
      <c r="A27" s="60" t="s">
        <v>125</v>
      </c>
      <c r="B27" s="85" t="s">
        <v>126</v>
      </c>
      <c r="C27" s="51"/>
    </row>
    <row r="28" spans="1:4" s="49" customFormat="1" ht="17.399999999999999" x14ac:dyDescent="0.25">
      <c r="A28" s="60" t="s">
        <v>127</v>
      </c>
      <c r="B28" s="85" t="s">
        <v>190</v>
      </c>
      <c r="C28" s="51"/>
    </row>
    <row r="29" spans="1:4" s="49" customFormat="1" ht="69" x14ac:dyDescent="0.25">
      <c r="A29" s="60" t="s">
        <v>170</v>
      </c>
      <c r="B29" s="85" t="s">
        <v>174</v>
      </c>
      <c r="C29" s="51"/>
    </row>
    <row r="30" spans="1:4" ht="44.4" customHeight="1" x14ac:dyDescent="0.25">
      <c r="A30" s="60" t="s">
        <v>128</v>
      </c>
      <c r="B30" s="85" t="s">
        <v>289</v>
      </c>
    </row>
    <row r="31" spans="1:4" s="49" customFormat="1" ht="41.4" x14ac:dyDescent="0.25">
      <c r="A31" s="60" t="s">
        <v>189</v>
      </c>
      <c r="B31" s="85" t="s">
        <v>171</v>
      </c>
      <c r="C31" s="51"/>
    </row>
    <row r="32" spans="1:4" s="49" customFormat="1" ht="17.399999999999999" x14ac:dyDescent="0.25">
      <c r="A32" s="59" t="s">
        <v>191</v>
      </c>
      <c r="B32" s="85"/>
      <c r="C32" s="51"/>
    </row>
    <row r="33" spans="1:3" s="49" customFormat="1" ht="17.25" customHeight="1" x14ac:dyDescent="0.25">
      <c r="A33" s="86" t="s">
        <v>175</v>
      </c>
      <c r="B33" s="96" t="s">
        <v>192</v>
      </c>
      <c r="C33" s="51"/>
    </row>
    <row r="34" spans="1:3" s="49" customFormat="1" ht="41.4" x14ac:dyDescent="0.25">
      <c r="A34" s="60" t="s">
        <v>176</v>
      </c>
      <c r="B34" s="85" t="s">
        <v>242</v>
      </c>
      <c r="C34" s="51"/>
    </row>
    <row r="35" spans="1:3" s="49" customFormat="1" ht="163.5" customHeight="1" x14ac:dyDescent="0.25">
      <c r="A35" s="86" t="s">
        <v>177</v>
      </c>
      <c r="B35" s="85" t="s">
        <v>274</v>
      </c>
      <c r="C35" s="51"/>
    </row>
    <row r="36" spans="1:3" s="49" customFormat="1" ht="75.75" customHeight="1" x14ac:dyDescent="0.25">
      <c r="A36" s="86" t="s">
        <v>243</v>
      </c>
      <c r="B36" s="85" t="s">
        <v>271</v>
      </c>
      <c r="C36" s="51"/>
    </row>
    <row r="37" spans="1:3" ht="41.4" x14ac:dyDescent="0.25">
      <c r="A37" s="86" t="s">
        <v>195</v>
      </c>
      <c r="B37" s="85" t="s">
        <v>198</v>
      </c>
    </row>
    <row r="38" spans="1:3" s="49" customFormat="1" ht="17.399999999999999" x14ac:dyDescent="0.25">
      <c r="A38" s="60" t="s">
        <v>165</v>
      </c>
      <c r="B38" s="96" t="s">
        <v>194</v>
      </c>
      <c r="C38" s="51"/>
    </row>
    <row r="39" spans="1:3" s="49" customFormat="1" ht="55.2" x14ac:dyDescent="0.25">
      <c r="A39" s="60" t="s">
        <v>244</v>
      </c>
      <c r="B39" s="93" t="s">
        <v>285</v>
      </c>
      <c r="C39" s="51"/>
    </row>
    <row r="40" spans="1:3" ht="55.2" x14ac:dyDescent="0.25">
      <c r="A40" s="60" t="s">
        <v>200</v>
      </c>
      <c r="B40" s="85" t="s">
        <v>286</v>
      </c>
    </row>
    <row r="41" spans="1:3" ht="55.2" x14ac:dyDescent="0.25">
      <c r="A41" s="60" t="s">
        <v>196</v>
      </c>
      <c r="B41" s="85" t="s">
        <v>269</v>
      </c>
    </row>
    <row r="42" spans="1:3" ht="248.4" x14ac:dyDescent="0.25">
      <c r="A42" s="60" t="s">
        <v>197</v>
      </c>
      <c r="B42" s="85" t="s">
        <v>279</v>
      </c>
    </row>
    <row r="43" spans="1:3" ht="13.8" x14ac:dyDescent="0.25">
      <c r="A43" s="60" t="s">
        <v>201</v>
      </c>
      <c r="B43" s="85" t="s">
        <v>199</v>
      </c>
    </row>
    <row r="44" spans="1:3" ht="27.6" x14ac:dyDescent="0.25">
      <c r="A44" s="60" t="s">
        <v>202</v>
      </c>
      <c r="B44" s="85" t="s">
        <v>245</v>
      </c>
    </row>
    <row r="45" spans="1:3" s="49" customFormat="1" ht="57" customHeight="1" x14ac:dyDescent="0.25">
      <c r="A45" s="60" t="s">
        <v>288</v>
      </c>
      <c r="B45" s="85" t="s">
        <v>287</v>
      </c>
      <c r="C45" s="51"/>
    </row>
    <row r="46" spans="1:3" ht="55.2" x14ac:dyDescent="0.25">
      <c r="B46" s="85" t="s">
        <v>183</v>
      </c>
    </row>
    <row r="47" spans="1:3" s="49" customFormat="1" ht="17.399999999999999" x14ac:dyDescent="0.25">
      <c r="A47" s="63" t="s">
        <v>215</v>
      </c>
      <c r="B47" s="85"/>
      <c r="C47" s="51"/>
    </row>
    <row r="48" spans="1:3" s="49" customFormat="1" ht="27.6" x14ac:dyDescent="0.25">
      <c r="A48" s="63"/>
      <c r="B48" s="121" t="s">
        <v>275</v>
      </c>
      <c r="C48" s="51"/>
    </row>
    <row r="49" spans="1:3" s="49" customFormat="1" ht="17.399999999999999" x14ac:dyDescent="0.25">
      <c r="A49" s="59" t="s">
        <v>280</v>
      </c>
      <c r="B49" s="95"/>
      <c r="C49" s="51"/>
    </row>
    <row r="50" spans="1:3" s="49" customFormat="1" ht="27.6" x14ac:dyDescent="0.25">
      <c r="A50" s="60" t="s">
        <v>246</v>
      </c>
      <c r="B50" s="96" t="s">
        <v>129</v>
      </c>
      <c r="C50" s="51"/>
    </row>
    <row r="51" spans="1:3" s="49" customFormat="1" ht="27.6" hidden="1" x14ac:dyDescent="0.25">
      <c r="A51" s="60" t="s">
        <v>130</v>
      </c>
      <c r="B51" s="85" t="s">
        <v>131</v>
      </c>
      <c r="C51" s="51"/>
    </row>
    <row r="52" spans="1:3" s="49" customFormat="1" ht="41.4" x14ac:dyDescent="0.25">
      <c r="A52" s="60" t="s">
        <v>247</v>
      </c>
      <c r="B52" s="96" t="s">
        <v>132</v>
      </c>
      <c r="C52" s="51"/>
    </row>
    <row r="53" spans="1:3" s="49" customFormat="1" ht="29.7" customHeight="1" x14ac:dyDescent="0.25">
      <c r="A53" s="60" t="s">
        <v>248</v>
      </c>
      <c r="B53" s="85" t="s">
        <v>133</v>
      </c>
      <c r="C53" s="51"/>
    </row>
    <row r="54" spans="1:3" s="49" customFormat="1" ht="28.95" customHeight="1" x14ac:dyDescent="0.25">
      <c r="A54" s="60" t="s">
        <v>249</v>
      </c>
      <c r="B54" s="91" t="s">
        <v>169</v>
      </c>
      <c r="C54" s="51"/>
    </row>
    <row r="55" spans="1:3" s="49" customFormat="1" ht="41.4" x14ac:dyDescent="0.25">
      <c r="A55" s="60" t="s">
        <v>250</v>
      </c>
      <c r="B55" s="85" t="s">
        <v>134</v>
      </c>
      <c r="C55" s="51"/>
    </row>
    <row r="56" spans="1:3" s="49" customFormat="1" ht="115.5" customHeight="1" x14ac:dyDescent="0.25">
      <c r="A56" s="60"/>
      <c r="B56" s="93"/>
      <c r="C56" s="51"/>
    </row>
    <row r="57" spans="1:3" ht="41.4" x14ac:dyDescent="0.3">
      <c r="A57" s="60" t="s">
        <v>251</v>
      </c>
      <c r="B57" s="85" t="s">
        <v>281</v>
      </c>
      <c r="C57" s="64"/>
    </row>
    <row r="58" spans="1:3" s="49" customFormat="1" ht="17.399999999999999" x14ac:dyDescent="0.25">
      <c r="A58" s="60" t="s">
        <v>252</v>
      </c>
      <c r="B58" s="85" t="s">
        <v>79</v>
      </c>
      <c r="C58" s="51"/>
    </row>
    <row r="59" spans="1:3" s="49" customFormat="1" ht="27.6" x14ac:dyDescent="0.25">
      <c r="A59" s="60" t="s">
        <v>253</v>
      </c>
      <c r="B59" s="85" t="s">
        <v>135</v>
      </c>
      <c r="C59" s="51"/>
    </row>
    <row r="60" spans="1:3" s="49" customFormat="1" ht="27.6" x14ac:dyDescent="0.25">
      <c r="A60" s="60" t="s">
        <v>254</v>
      </c>
      <c r="B60" s="85" t="s">
        <v>136</v>
      </c>
      <c r="C60" s="51"/>
    </row>
    <row r="61" spans="1:3" s="49" customFormat="1" ht="27.6" x14ac:dyDescent="0.25">
      <c r="A61" s="60" t="s">
        <v>255</v>
      </c>
      <c r="B61" s="85" t="s">
        <v>290</v>
      </c>
      <c r="C61" s="51"/>
    </row>
    <row r="62" spans="1:3" s="49" customFormat="1" ht="17.399999999999999" x14ac:dyDescent="0.25">
      <c r="A62" s="59" t="s">
        <v>256</v>
      </c>
      <c r="B62" s="59"/>
      <c r="C62" s="51"/>
    </row>
    <row r="63" spans="1:3" s="49" customFormat="1" ht="27.6" x14ac:dyDescent="0.25">
      <c r="A63" s="65" t="s">
        <v>257</v>
      </c>
      <c r="B63" s="96" t="s">
        <v>129</v>
      </c>
      <c r="C63" s="51"/>
    </row>
    <row r="64" spans="1:3" s="49" customFormat="1" ht="41.4" x14ac:dyDescent="0.25">
      <c r="A64" s="65" t="s">
        <v>258</v>
      </c>
      <c r="B64" s="96" t="s">
        <v>132</v>
      </c>
      <c r="C64" s="51"/>
    </row>
    <row r="65" spans="1:4" s="49" customFormat="1" ht="17.399999999999999" x14ac:dyDescent="0.25">
      <c r="A65" s="65" t="s">
        <v>259</v>
      </c>
      <c r="B65" s="85" t="s">
        <v>44</v>
      </c>
      <c r="C65" s="51"/>
    </row>
    <row r="66" spans="1:4" s="49" customFormat="1" ht="27.6" x14ac:dyDescent="0.25">
      <c r="A66" s="65" t="s">
        <v>260</v>
      </c>
      <c r="B66" s="91" t="s">
        <v>169</v>
      </c>
      <c r="C66" s="51"/>
    </row>
    <row r="67" spans="1:4" s="49" customFormat="1" ht="41.4" x14ac:dyDescent="0.25">
      <c r="A67" s="65" t="s">
        <v>261</v>
      </c>
      <c r="B67" s="85" t="s">
        <v>142</v>
      </c>
      <c r="C67" s="51"/>
    </row>
    <row r="68" spans="1:4" s="49" customFormat="1" ht="282" customHeight="1" x14ac:dyDescent="0.25">
      <c r="A68" s="66"/>
      <c r="B68" s="97"/>
      <c r="C68" s="51"/>
    </row>
    <row r="69" spans="1:4" ht="61.5" customHeight="1" x14ac:dyDescent="0.3">
      <c r="A69" s="65" t="s">
        <v>262</v>
      </c>
      <c r="B69" s="85" t="s">
        <v>282</v>
      </c>
      <c r="C69" s="64"/>
    </row>
    <row r="70" spans="1:4" s="49" customFormat="1" ht="27.6" x14ac:dyDescent="0.25">
      <c r="A70" s="65" t="s">
        <v>263</v>
      </c>
      <c r="B70" s="91" t="s">
        <v>80</v>
      </c>
      <c r="C70" s="51"/>
    </row>
    <row r="71" spans="1:4" s="49" customFormat="1" ht="41.4" x14ac:dyDescent="0.25">
      <c r="A71" s="65" t="s">
        <v>264</v>
      </c>
      <c r="B71" s="91" t="s">
        <v>143</v>
      </c>
      <c r="C71" s="51"/>
    </row>
    <row r="72" spans="1:4" s="49" customFormat="1" ht="159" customHeight="1" x14ac:dyDescent="0.25">
      <c r="A72" s="65"/>
      <c r="B72" s="91"/>
      <c r="C72" s="51"/>
    </row>
    <row r="73" spans="1:4" ht="27.6" x14ac:dyDescent="0.3">
      <c r="A73" s="65" t="s">
        <v>265</v>
      </c>
      <c r="B73" s="91" t="s">
        <v>144</v>
      </c>
      <c r="C73" s="64"/>
    </row>
    <row r="74" spans="1:4" s="49" customFormat="1" ht="17.399999999999999" x14ac:dyDescent="0.25">
      <c r="A74" s="59" t="s">
        <v>266</v>
      </c>
      <c r="B74" s="98"/>
      <c r="C74" s="51"/>
    </row>
    <row r="75" spans="1:4" s="49" customFormat="1" ht="27.6" x14ac:dyDescent="0.25">
      <c r="A75" s="73" t="s">
        <v>137</v>
      </c>
      <c r="B75" s="92" t="s">
        <v>273</v>
      </c>
      <c r="C75" s="51"/>
    </row>
    <row r="76" spans="1:4" s="49" customFormat="1" ht="27.6" x14ac:dyDescent="0.25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5">
      <c r="A77" s="73" t="s">
        <v>148</v>
      </c>
      <c r="B77" s="92" t="s">
        <v>150</v>
      </c>
      <c r="C77" s="74"/>
      <c r="D77" s="75"/>
    </row>
    <row r="78" spans="1:4" s="49" customFormat="1" ht="17.399999999999999" x14ac:dyDescent="0.25">
      <c r="A78" s="73" t="s">
        <v>139</v>
      </c>
      <c r="B78" s="99" t="s">
        <v>150</v>
      </c>
      <c r="C78" s="74"/>
      <c r="D78" s="75"/>
    </row>
    <row r="79" spans="1:4" s="49" customFormat="1" ht="55.2" x14ac:dyDescent="0.25">
      <c r="A79" s="73" t="s">
        <v>140</v>
      </c>
      <c r="B79" s="99" t="s">
        <v>216</v>
      </c>
      <c r="C79" s="74"/>
      <c r="D79" s="75"/>
    </row>
    <row r="80" spans="1:4" s="49" customFormat="1" ht="41.4" x14ac:dyDescent="0.25">
      <c r="A80" s="73" t="s">
        <v>141</v>
      </c>
      <c r="B80" s="99" t="s">
        <v>159</v>
      </c>
      <c r="C80" s="74"/>
      <c r="D80" s="75"/>
    </row>
    <row r="81" spans="1:4" s="49" customFormat="1" ht="17.399999999999999" x14ac:dyDescent="0.25">
      <c r="A81" s="59" t="s">
        <v>267</v>
      </c>
      <c r="B81" s="59"/>
      <c r="C81" s="74"/>
      <c r="D81" s="75"/>
    </row>
    <row r="82" spans="1:4" s="49" customFormat="1" ht="96" customHeight="1" x14ac:dyDescent="0.25">
      <c r="A82" s="73" t="s">
        <v>145</v>
      </c>
      <c r="B82" s="92" t="s">
        <v>291</v>
      </c>
      <c r="C82" s="51"/>
    </row>
    <row r="83" spans="1:4" s="49" customFormat="1" ht="41.4" x14ac:dyDescent="0.25">
      <c r="A83" s="73" t="s">
        <v>146</v>
      </c>
      <c r="B83" s="99" t="s">
        <v>172</v>
      </c>
      <c r="C83" s="74"/>
      <c r="D83" s="75"/>
    </row>
    <row r="84" spans="1:4" s="49" customFormat="1" ht="17.399999999999999" x14ac:dyDescent="0.25">
      <c r="A84" s="76"/>
      <c r="B84" s="96" t="s">
        <v>268</v>
      </c>
      <c r="C84" s="74"/>
      <c r="D84" s="75"/>
    </row>
    <row r="85" spans="1:4" s="49" customFormat="1" ht="17.399999999999999" x14ac:dyDescent="0.25">
      <c r="A85" s="77"/>
      <c r="B85" s="92" t="s">
        <v>151</v>
      </c>
      <c r="C85" s="74"/>
      <c r="D85" s="75"/>
    </row>
    <row r="86" spans="1:4" s="49" customFormat="1" ht="17.399999999999999" x14ac:dyDescent="0.25">
      <c r="A86" s="77"/>
      <c r="B86" s="92" t="s">
        <v>152</v>
      </c>
      <c r="C86" s="74"/>
      <c r="D86" s="75"/>
    </row>
    <row r="87" spans="1:4" s="49" customFormat="1" ht="17.399999999999999" x14ac:dyDescent="0.25">
      <c r="A87" s="78"/>
      <c r="B87" s="92" t="s">
        <v>153</v>
      </c>
      <c r="C87" s="74"/>
      <c r="D87" s="75"/>
    </row>
    <row r="88" spans="1:4" s="49" customFormat="1" ht="27.6" x14ac:dyDescent="0.25">
      <c r="A88" s="76"/>
      <c r="B88" s="92" t="s">
        <v>154</v>
      </c>
      <c r="C88" s="74"/>
      <c r="D88" s="75"/>
    </row>
    <row r="89" spans="1:4" s="49" customFormat="1" ht="41.4" x14ac:dyDescent="0.25">
      <c r="A89" s="76"/>
      <c r="B89" s="92" t="s">
        <v>283</v>
      </c>
      <c r="C89" s="74"/>
      <c r="D89" s="75"/>
    </row>
    <row r="90" spans="1:4" s="49" customFormat="1" ht="27.6" x14ac:dyDescent="0.25">
      <c r="A90" s="73" t="s">
        <v>148</v>
      </c>
      <c r="B90" s="92" t="s">
        <v>155</v>
      </c>
      <c r="C90" s="74"/>
      <c r="D90" s="75"/>
    </row>
    <row r="91" spans="1:4" s="49" customFormat="1" ht="27.6" x14ac:dyDescent="0.25">
      <c r="A91" s="73" t="s">
        <v>149</v>
      </c>
      <c r="B91" s="92" t="s">
        <v>156</v>
      </c>
      <c r="C91" s="74"/>
      <c r="D91" s="75"/>
    </row>
    <row r="92" spans="1:4" s="49" customFormat="1" ht="20.399999999999999" x14ac:dyDescent="0.25">
      <c r="A92" s="66"/>
      <c r="B92" s="100" t="s">
        <v>157</v>
      </c>
      <c r="C92" s="74"/>
      <c r="D92" s="75"/>
    </row>
    <row r="93" spans="1:4" s="49" customFormat="1" x14ac:dyDescent="0.25">
      <c r="A93" s="66"/>
      <c r="B93" s="17"/>
    </row>
    <row r="94" spans="1:4" ht="15.6" x14ac:dyDescent="0.25">
      <c r="A94" s="68"/>
    </row>
    <row r="95" spans="1:4" ht="15.6" x14ac:dyDescent="0.25">
      <c r="A95" s="71"/>
      <c r="B95" s="72"/>
    </row>
    <row r="96" spans="1:4" x14ac:dyDescent="0.25">
      <c r="A96" s="66"/>
      <c r="B96" s="69"/>
      <c r="C96" s="72"/>
    </row>
    <row r="97" spans="1:3" x14ac:dyDescent="0.25">
      <c r="A97" s="66"/>
      <c r="B97" s="69"/>
      <c r="C97" s="66"/>
    </row>
    <row r="98" spans="1:3" x14ac:dyDescent="0.25">
      <c r="A98" s="66"/>
      <c r="B98" s="69"/>
      <c r="C98" s="66"/>
    </row>
    <row r="99" spans="1:3" x14ac:dyDescent="0.25">
      <c r="A99" s="66"/>
      <c r="B99" s="69"/>
      <c r="C99" s="66"/>
    </row>
    <row r="100" spans="1:3" x14ac:dyDescent="0.25">
      <c r="A100" s="66"/>
      <c r="B100" s="69"/>
      <c r="C100" s="66"/>
    </row>
    <row r="101" spans="1:3" x14ac:dyDescent="0.25">
      <c r="A101" s="66"/>
      <c r="B101" s="69"/>
      <c r="C101" s="66"/>
    </row>
    <row r="102" spans="1:3" x14ac:dyDescent="0.25">
      <c r="A102" s="66"/>
      <c r="B102" s="69"/>
      <c r="C102" s="66"/>
    </row>
    <row r="103" spans="1:3" x14ac:dyDescent="0.25">
      <c r="A103" s="66"/>
      <c r="B103" s="69"/>
      <c r="C103" s="66"/>
    </row>
    <row r="104" spans="1:3" x14ac:dyDescent="0.25">
      <c r="A104" s="66"/>
      <c r="B104" s="69"/>
      <c r="C104" s="66"/>
    </row>
    <row r="105" spans="1:3" x14ac:dyDescent="0.25">
      <c r="A105" s="66"/>
      <c r="B105" s="69"/>
      <c r="C105" s="66"/>
    </row>
    <row r="106" spans="1:3" x14ac:dyDescent="0.25">
      <c r="A106" s="66"/>
      <c r="B106" s="69"/>
      <c r="C106" s="66"/>
    </row>
    <row r="107" spans="1:3" x14ac:dyDescent="0.25">
      <c r="A107" s="66"/>
      <c r="B107" s="69"/>
      <c r="C107" s="66"/>
    </row>
    <row r="108" spans="1:3" x14ac:dyDescent="0.25">
      <c r="A108" s="66"/>
      <c r="B108" s="69"/>
      <c r="C108" s="66"/>
    </row>
    <row r="109" spans="1:3" x14ac:dyDescent="0.25">
      <c r="A109" s="66"/>
      <c r="B109" s="69"/>
      <c r="C109" s="66"/>
    </row>
    <row r="110" spans="1:3" x14ac:dyDescent="0.25">
      <c r="A110" s="66"/>
      <c r="B110" s="69"/>
      <c r="C110" s="66"/>
    </row>
    <row r="111" spans="1:3" x14ac:dyDescent="0.25">
      <c r="A111" s="66"/>
      <c r="B111" s="69"/>
      <c r="C111" s="66"/>
    </row>
    <row r="112" spans="1:3" x14ac:dyDescent="0.25">
      <c r="A112" s="66"/>
      <c r="B112" s="69"/>
      <c r="C112" s="66"/>
    </row>
    <row r="113" spans="1:3" x14ac:dyDescent="0.25">
      <c r="A113" s="66"/>
      <c r="B113" s="69"/>
      <c r="C113" s="66"/>
    </row>
    <row r="114" spans="1:3" x14ac:dyDescent="0.25">
      <c r="A114" s="66"/>
      <c r="B114" s="69"/>
      <c r="C114" s="66"/>
    </row>
    <row r="115" spans="1:3" x14ac:dyDescent="0.25">
      <c r="A115" s="66"/>
      <c r="B115" s="69"/>
      <c r="C115" s="66"/>
    </row>
    <row r="116" spans="1:3" x14ac:dyDescent="0.25">
      <c r="A116" s="66"/>
      <c r="B116" s="69"/>
      <c r="C116" s="66"/>
    </row>
    <row r="117" spans="1:3" x14ac:dyDescent="0.25">
      <c r="A117" s="66"/>
      <c r="B117" s="69"/>
      <c r="C117" s="66"/>
    </row>
    <row r="118" spans="1:3" x14ac:dyDescent="0.25">
      <c r="A118" s="66"/>
      <c r="B118" s="69"/>
      <c r="C118" s="66"/>
    </row>
    <row r="119" spans="1:3" x14ac:dyDescent="0.25">
      <c r="A119" s="66"/>
      <c r="B119" s="69"/>
      <c r="C119" s="66"/>
    </row>
    <row r="120" spans="1:3" x14ac:dyDescent="0.25">
      <c r="A120" s="66"/>
      <c r="B120" s="69"/>
      <c r="C120" s="66"/>
    </row>
    <row r="121" spans="1:3" x14ac:dyDescent="0.25">
      <c r="A121" s="66"/>
      <c r="B121" s="69"/>
      <c r="C121" s="66"/>
    </row>
    <row r="122" spans="1:3" x14ac:dyDescent="0.25">
      <c r="A122" s="66"/>
      <c r="B122" s="69"/>
      <c r="C122" s="66"/>
    </row>
    <row r="123" spans="1:3" x14ac:dyDescent="0.25">
      <c r="A123" s="66"/>
      <c r="B123" s="69"/>
      <c r="C123" s="66"/>
    </row>
    <row r="124" spans="1:3" x14ac:dyDescent="0.25">
      <c r="A124" s="66"/>
      <c r="B124" s="69"/>
      <c r="C124" s="66"/>
    </row>
    <row r="125" spans="1:3" x14ac:dyDescent="0.25">
      <c r="A125" s="66"/>
      <c r="B125" s="69"/>
      <c r="C125" s="66"/>
    </row>
    <row r="126" spans="1:3" x14ac:dyDescent="0.25">
      <c r="A126" s="66"/>
      <c r="B126" s="69"/>
      <c r="C126" s="66"/>
    </row>
    <row r="127" spans="1:3" x14ac:dyDescent="0.25">
      <c r="A127" s="66"/>
      <c r="B127" s="69"/>
      <c r="C127" s="66"/>
    </row>
    <row r="128" spans="1:3" x14ac:dyDescent="0.25">
      <c r="A128" s="66"/>
      <c r="B128" s="69"/>
      <c r="C128" s="66"/>
    </row>
    <row r="129" spans="1:3" x14ac:dyDescent="0.25">
      <c r="A129" s="66"/>
      <c r="B129" s="69"/>
      <c r="C129" s="66"/>
    </row>
    <row r="130" spans="1:3" x14ac:dyDescent="0.25">
      <c r="A130" s="66"/>
      <c r="B130" s="69"/>
      <c r="C130" s="66"/>
    </row>
    <row r="131" spans="1:3" x14ac:dyDescent="0.25">
      <c r="A131" s="66"/>
      <c r="B131" s="69"/>
      <c r="C131" s="66"/>
    </row>
    <row r="132" spans="1:3" x14ac:dyDescent="0.25">
      <c r="A132" s="66"/>
      <c r="B132" s="69"/>
      <c r="C132" s="66"/>
    </row>
    <row r="133" spans="1:3" x14ac:dyDescent="0.25">
      <c r="A133" s="66"/>
      <c r="B133" s="69"/>
      <c r="C133" s="66"/>
    </row>
    <row r="134" spans="1:3" x14ac:dyDescent="0.25">
      <c r="A134" s="66"/>
      <c r="B134" s="69"/>
      <c r="C134" s="66"/>
    </row>
    <row r="135" spans="1:3" x14ac:dyDescent="0.25">
      <c r="A135" s="66"/>
      <c r="B135" s="69"/>
      <c r="C135" s="66"/>
    </row>
    <row r="136" spans="1:3" x14ac:dyDescent="0.25">
      <c r="A136" s="66"/>
      <c r="B136" s="69"/>
      <c r="C136" s="66"/>
    </row>
    <row r="137" spans="1:3" x14ac:dyDescent="0.25">
      <c r="A137" s="66"/>
      <c r="B137" s="69"/>
      <c r="C137" s="66"/>
    </row>
    <row r="138" spans="1:3" x14ac:dyDescent="0.25">
      <c r="A138" s="66"/>
      <c r="B138" s="69"/>
      <c r="C138" s="66"/>
    </row>
    <row r="139" spans="1:3" x14ac:dyDescent="0.25">
      <c r="A139" s="66"/>
      <c r="B139" s="69"/>
      <c r="C139" s="66"/>
    </row>
    <row r="140" spans="1:3" x14ac:dyDescent="0.25">
      <c r="A140" s="66"/>
      <c r="B140" s="69"/>
      <c r="C140" s="66"/>
    </row>
    <row r="141" spans="1:3" x14ac:dyDescent="0.25">
      <c r="A141" s="66"/>
      <c r="B141" s="69"/>
      <c r="C141" s="66"/>
    </row>
    <row r="142" spans="1:3" x14ac:dyDescent="0.25">
      <c r="A142" s="66"/>
      <c r="B142" s="69"/>
      <c r="C142" s="66"/>
    </row>
    <row r="143" spans="1:3" x14ac:dyDescent="0.25">
      <c r="A143" s="66"/>
      <c r="B143" s="69"/>
      <c r="C143" s="66"/>
    </row>
    <row r="144" spans="1:3" x14ac:dyDescent="0.25">
      <c r="A144" s="66"/>
      <c r="B144" s="69"/>
      <c r="C144" s="66"/>
    </row>
    <row r="145" spans="1:3" x14ac:dyDescent="0.25">
      <c r="A145" s="66"/>
      <c r="B145" s="69"/>
      <c r="C145" s="66"/>
    </row>
    <row r="146" spans="1:3" x14ac:dyDescent="0.25">
      <c r="A146" s="66"/>
      <c r="B146" s="69"/>
      <c r="C146" s="66"/>
    </row>
    <row r="147" spans="1:3" x14ac:dyDescent="0.25">
      <c r="A147" s="66"/>
      <c r="B147" s="69"/>
      <c r="C147" s="66"/>
    </row>
    <row r="148" spans="1:3" x14ac:dyDescent="0.25">
      <c r="A148" s="66"/>
      <c r="B148" s="69"/>
      <c r="C148" s="66"/>
    </row>
    <row r="149" spans="1:3" x14ac:dyDescent="0.25">
      <c r="A149" s="66"/>
      <c r="B149" s="69"/>
      <c r="C149" s="66"/>
    </row>
    <row r="150" spans="1:3" x14ac:dyDescent="0.25">
      <c r="A150" s="66"/>
      <c r="B150" s="69"/>
      <c r="C150" s="66"/>
    </row>
    <row r="151" spans="1:3" x14ac:dyDescent="0.25">
      <c r="A151" s="66"/>
      <c r="B151" s="69"/>
      <c r="C151" s="66"/>
    </row>
    <row r="152" spans="1:3" x14ac:dyDescent="0.25">
      <c r="A152" s="66"/>
      <c r="B152" s="69"/>
      <c r="C152" s="66"/>
    </row>
    <row r="153" spans="1:3" x14ac:dyDescent="0.25">
      <c r="A153" s="66"/>
      <c r="B153" s="69"/>
      <c r="C153" s="66"/>
    </row>
    <row r="154" spans="1:3" x14ac:dyDescent="0.25">
      <c r="A154" s="66"/>
      <c r="B154" s="69"/>
      <c r="C154" s="66"/>
    </row>
    <row r="155" spans="1:3" x14ac:dyDescent="0.25">
      <c r="A155" s="66"/>
      <c r="B155" s="69"/>
      <c r="C155" s="66"/>
    </row>
    <row r="156" spans="1:3" x14ac:dyDescent="0.25">
      <c r="A156" s="66"/>
      <c r="B156" s="69"/>
      <c r="C156" s="66"/>
    </row>
    <row r="157" spans="1:3" x14ac:dyDescent="0.25">
      <c r="A157" s="66"/>
      <c r="B157" s="69"/>
      <c r="C157" s="66"/>
    </row>
    <row r="158" spans="1:3" x14ac:dyDescent="0.25">
      <c r="A158" s="66"/>
      <c r="B158" s="69"/>
      <c r="C158" s="66"/>
    </row>
    <row r="159" spans="1:3" x14ac:dyDescent="0.25">
      <c r="A159" s="66"/>
      <c r="C159" s="66"/>
    </row>
    <row r="160" spans="1:3" x14ac:dyDescent="0.25">
      <c r="A160" s="66"/>
    </row>
    <row r="161" spans="1:1" x14ac:dyDescent="0.25">
      <c r="A161" s="66"/>
    </row>
    <row r="162" spans="1:1" x14ac:dyDescent="0.25">
      <c r="A162" s="66"/>
    </row>
    <row r="163" spans="1:1" x14ac:dyDescent="0.25">
      <c r="A163" s="66"/>
    </row>
    <row r="164" spans="1:1" x14ac:dyDescent="0.25">
      <c r="A164" s="66"/>
    </row>
    <row r="165" spans="1:1" x14ac:dyDescent="0.25">
      <c r="A165" s="66"/>
    </row>
    <row r="166" spans="1:1" x14ac:dyDescent="0.25">
      <c r="A166" s="66"/>
    </row>
    <row r="167" spans="1:1" x14ac:dyDescent="0.25">
      <c r="A167" s="66"/>
    </row>
    <row r="168" spans="1:1" x14ac:dyDescent="0.25">
      <c r="A168" s="66"/>
    </row>
    <row r="169" spans="1:1" x14ac:dyDescent="0.25">
      <c r="A169" s="66"/>
    </row>
    <row r="170" spans="1:1" x14ac:dyDescent="0.25">
      <c r="A170" s="66"/>
    </row>
    <row r="171" spans="1:1" x14ac:dyDescent="0.25">
      <c r="A171" s="66"/>
    </row>
    <row r="172" spans="1:1" x14ac:dyDescent="0.25">
      <c r="A172" s="66"/>
    </row>
    <row r="173" spans="1:1" x14ac:dyDescent="0.25">
      <c r="A173" s="66"/>
    </row>
    <row r="174" spans="1:1" x14ac:dyDescent="0.25">
      <c r="A174" s="66"/>
    </row>
    <row r="175" spans="1:1" x14ac:dyDescent="0.25">
      <c r="A175" s="66"/>
    </row>
    <row r="176" spans="1:1" x14ac:dyDescent="0.25">
      <c r="A176" s="66"/>
    </row>
    <row r="177" spans="1:1" x14ac:dyDescent="0.25">
      <c r="A177" s="66"/>
    </row>
    <row r="178" spans="1:1" x14ac:dyDescent="0.25">
      <c r="A178" s="66"/>
    </row>
    <row r="179" spans="1:1" x14ac:dyDescent="0.25">
      <c r="A179" s="66"/>
    </row>
    <row r="180" spans="1:1" x14ac:dyDescent="0.25">
      <c r="A180" s="66"/>
    </row>
    <row r="181" spans="1:1" x14ac:dyDescent="0.25">
      <c r="A181" s="66"/>
    </row>
    <row r="182" spans="1:1" x14ac:dyDescent="0.25">
      <c r="A182" s="66"/>
    </row>
    <row r="183" spans="1:1" x14ac:dyDescent="0.25">
      <c r="A183" s="66"/>
    </row>
    <row r="184" spans="1:1" x14ac:dyDescent="0.25">
      <c r="A184" s="66"/>
    </row>
    <row r="185" spans="1:1" x14ac:dyDescent="0.25">
      <c r="A185" s="66"/>
    </row>
    <row r="186" spans="1:1" x14ac:dyDescent="0.25">
      <c r="A186" s="66"/>
    </row>
    <row r="187" spans="1:1" x14ac:dyDescent="0.25">
      <c r="A187" s="66"/>
    </row>
    <row r="188" spans="1:1" x14ac:dyDescent="0.25">
      <c r="A188" s="66"/>
    </row>
    <row r="189" spans="1:1" x14ac:dyDescent="0.25">
      <c r="A189" s="66"/>
    </row>
    <row r="190" spans="1:1" x14ac:dyDescent="0.25">
      <c r="A190" s="66"/>
    </row>
    <row r="191" spans="1:1" x14ac:dyDescent="0.25">
      <c r="A191" s="66"/>
    </row>
    <row r="192" spans="1:1" x14ac:dyDescent="0.25">
      <c r="A192" s="66"/>
    </row>
    <row r="193" spans="1:1" x14ac:dyDescent="0.25">
      <c r="A193" s="66"/>
    </row>
    <row r="194" spans="1:1" x14ac:dyDescent="0.25">
      <c r="A194" s="66"/>
    </row>
    <row r="195" spans="1:1" x14ac:dyDescent="0.25">
      <c r="A195" s="66"/>
    </row>
    <row r="196" spans="1:1" x14ac:dyDescent="0.25">
      <c r="A196" s="66"/>
    </row>
    <row r="197" spans="1:1" x14ac:dyDescent="0.25">
      <c r="A197" s="66"/>
    </row>
    <row r="198" spans="1:1" x14ac:dyDescent="0.25">
      <c r="A198" s="66"/>
    </row>
    <row r="199" spans="1:1" x14ac:dyDescent="0.25">
      <c r="A199" s="66"/>
    </row>
    <row r="200" spans="1:1" x14ac:dyDescent="0.25">
      <c r="A200" s="66"/>
    </row>
    <row r="201" spans="1:1" x14ac:dyDescent="0.25">
      <c r="A201" s="66"/>
    </row>
    <row r="202" spans="1:1" x14ac:dyDescent="0.25">
      <c r="A202" s="66"/>
    </row>
    <row r="203" spans="1:1" x14ac:dyDescent="0.25">
      <c r="A203" s="66"/>
    </row>
    <row r="204" spans="1:1" x14ac:dyDescent="0.25">
      <c r="A204" s="66"/>
    </row>
    <row r="205" spans="1:1" x14ac:dyDescent="0.25">
      <c r="A205" s="66"/>
    </row>
    <row r="206" spans="1:1" x14ac:dyDescent="0.25">
      <c r="A206" s="66"/>
    </row>
    <row r="207" spans="1:1" x14ac:dyDescent="0.25">
      <c r="A207" s="66"/>
    </row>
    <row r="208" spans="1:1" x14ac:dyDescent="0.25">
      <c r="A208" s="66"/>
    </row>
    <row r="209" spans="1:1" x14ac:dyDescent="0.25">
      <c r="A209" s="66"/>
    </row>
    <row r="210" spans="1:1" x14ac:dyDescent="0.25">
      <c r="A210" s="66"/>
    </row>
    <row r="211" spans="1:1" x14ac:dyDescent="0.25">
      <c r="A211" s="66"/>
    </row>
    <row r="212" spans="1:1" x14ac:dyDescent="0.25">
      <c r="A212" s="66"/>
    </row>
    <row r="213" spans="1:1" x14ac:dyDescent="0.25">
      <c r="A213" s="66"/>
    </row>
    <row r="214" spans="1:1" x14ac:dyDescent="0.25">
      <c r="A214" s="66"/>
    </row>
    <row r="215" spans="1:1" x14ac:dyDescent="0.25">
      <c r="A215" s="66"/>
    </row>
    <row r="216" spans="1:1" x14ac:dyDescent="0.25">
      <c r="A216" s="66"/>
    </row>
    <row r="217" spans="1:1" x14ac:dyDescent="0.25">
      <c r="A217" s="66"/>
    </row>
    <row r="218" spans="1:1" x14ac:dyDescent="0.25">
      <c r="A218" s="66"/>
    </row>
    <row r="219" spans="1:1" x14ac:dyDescent="0.25">
      <c r="A219" s="66"/>
    </row>
    <row r="220" spans="1:1" x14ac:dyDescent="0.25">
      <c r="A220" s="66"/>
    </row>
    <row r="221" spans="1:1" x14ac:dyDescent="0.25">
      <c r="A221" s="66"/>
    </row>
    <row r="222" spans="1:1" x14ac:dyDescent="0.25">
      <c r="A222" s="66"/>
    </row>
    <row r="223" spans="1:1" x14ac:dyDescent="0.25">
      <c r="A223" s="66"/>
    </row>
    <row r="224" spans="1:1" x14ac:dyDescent="0.25">
      <c r="A224" s="66"/>
    </row>
    <row r="225" spans="1:1" x14ac:dyDescent="0.25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D5" sqref="D5"/>
    </sheetView>
  </sheetViews>
  <sheetFormatPr defaultColWidth="0" defaultRowHeight="13.2" x14ac:dyDescent="0.25"/>
  <cols>
    <col min="1" max="1" width="3.6640625" hidden="1" customWidth="1"/>
    <col min="2" max="2" width="2.5546875" customWidth="1"/>
    <col min="3" max="3" width="12.6640625" customWidth="1"/>
    <col min="4" max="4" width="18" customWidth="1"/>
    <col min="5" max="5" width="30.5546875" customWidth="1"/>
    <col min="6" max="6" width="28.44140625" hidden="1" customWidth="1"/>
    <col min="7" max="8" width="18.33203125" customWidth="1"/>
    <col min="9" max="9" width="16.109375" hidden="1" customWidth="1"/>
    <col min="10" max="10" width="18.5546875" hidden="1" customWidth="1"/>
    <col min="11" max="11" width="9.109375" customWidth="1"/>
    <col min="12" max="17" width="9.109375" hidden="1" customWidth="1"/>
    <col min="18" max="25" width="6.44140625" hidden="1" customWidth="1"/>
    <col min="26" max="255" width="9.109375" hidden="1" customWidth="1"/>
    <col min="256" max="16384" width="2" hidden="1"/>
  </cols>
  <sheetData>
    <row r="1" spans="1:25" ht="15.6" x14ac:dyDescent="0.3">
      <c r="A1">
        <f>IF(ISERR(A2),0,IF(A3=1,1,0))</f>
        <v>0</v>
      </c>
      <c r="C1" s="129" t="s">
        <v>160</v>
      </c>
    </row>
    <row r="2" spans="1:25" ht="34.5" customHeight="1" x14ac:dyDescent="0.25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В столбец D внесите список наименований 8-х классов Вашей образовательной организации. Если 8-й класс у Вас единственный, укажите НЕТ.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5">
      <c r="A3">
        <f>IF(PRODUCT(U5:U54)=0,0,1)*IF(LEN(D5)&gt;0,1,0)</f>
        <v>0</v>
      </c>
      <c r="C3" s="173" t="s">
        <v>187</v>
      </c>
      <c r="D3" s="174"/>
      <c r="E3" s="175" t="s">
        <v>229</v>
      </c>
      <c r="F3" s="177" t="s">
        <v>237</v>
      </c>
      <c r="G3" s="179" t="s">
        <v>270</v>
      </c>
      <c r="H3" s="180"/>
      <c r="I3" s="179" t="s">
        <v>238</v>
      </c>
      <c r="J3" s="180"/>
      <c r="O3">
        <f>LARGE(O5:O54,1)</f>
        <v>0</v>
      </c>
    </row>
    <row r="4" spans="1:25" ht="30" x14ac:dyDescent="0.25">
      <c r="C4" s="126" t="s">
        <v>188</v>
      </c>
      <c r="D4" s="155" t="s">
        <v>240</v>
      </c>
      <c r="E4" s="176"/>
      <c r="F4" s="178"/>
      <c r="G4" s="148" t="s">
        <v>230</v>
      </c>
      <c r="H4" s="148" t="s">
        <v>231</v>
      </c>
      <c r="I4" s="148" t="s">
        <v>230</v>
      </c>
      <c r="J4" s="148" t="s">
        <v>231</v>
      </c>
      <c r="Q4" t="s">
        <v>203</v>
      </c>
      <c r="R4" s="106" t="s">
        <v>232</v>
      </c>
      <c r="S4" s="106" t="s">
        <v>233</v>
      </c>
      <c r="T4" s="106" t="s">
        <v>234</v>
      </c>
    </row>
    <row r="5" spans="1:25" ht="15" x14ac:dyDescent="0.25">
      <c r="A5">
        <f>IF(D5="нет","!",1)</f>
        <v>1</v>
      </c>
      <c r="C5" s="127">
        <f>служ!$B$9</f>
        <v>8</v>
      </c>
      <c r="D5" s="147"/>
      <c r="E5" s="153"/>
      <c r="F5" s="153"/>
      <c r="G5" s="153"/>
      <c r="H5" s="153"/>
      <c r="I5" s="153"/>
      <c r="J5" s="153"/>
      <c r="L5">
        <f t="shared" ref="L5:L36" si="0">IF(ISBLANK(D5),0,1)</f>
        <v>0</v>
      </c>
      <c r="M5">
        <f t="shared" ref="M5:M36" si="1">D5</f>
        <v>0</v>
      </c>
      <c r="N5" t="str">
        <f t="shared" ref="N5:N36" si="2">TRIM(CLEAN(D5))</f>
        <v/>
      </c>
      <c r="O5">
        <f>IF(L5&lt;&gt;0,1,0)</f>
        <v>0</v>
      </c>
      <c r="P5">
        <v>1</v>
      </c>
      <c r="Q5" t="str">
        <f t="shared" ref="Q5:Q37" si="3">IF(P5&lt;=$O$3,INDEX(N$5:N$54,MATCH(P5,O$5:O$54,0)),"")</f>
        <v/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e">
        <f>INDEX('Перечень учебников'!$H:$H,MATCH(Классы!E5,'Перечень учебников'!$K:$K,0))</f>
        <v>#N/A</v>
      </c>
      <c r="X5" t="e">
        <f>INDEX('Перечень учебников'!$H:$H,MATCH(Классы!F5,'Перечень учебников'!$K:$K,0))</f>
        <v>#N/A</v>
      </c>
    </row>
    <row r="6" spans="1:25" ht="15" x14ac:dyDescent="0.25">
      <c r="C6" s="127">
        <f>служ!$B$9</f>
        <v>8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5">
      <c r="C7" s="127">
        <f>служ!$B$9</f>
        <v>8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5">
      <c r="C8" s="127">
        <f>служ!$B$9</f>
        <v>8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5">
      <c r="C9" s="127">
        <f>служ!$B$9</f>
        <v>8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5">
      <c r="C10" s="127">
        <f>служ!$B$9</f>
        <v>8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5">
      <c r="C11" s="127">
        <f>служ!$B$9</f>
        <v>8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5">
      <c r="C12" s="127">
        <f>служ!$B$9</f>
        <v>8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5">
      <c r="C13" s="127">
        <f>служ!$B$9</f>
        <v>8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5">
      <c r="C14" s="127">
        <f>служ!$B$9</f>
        <v>8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5">
      <c r="C15" s="127">
        <f>служ!$B$9</f>
        <v>8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5">
      <c r="C16" s="127">
        <f>служ!$B$9</f>
        <v>8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5">
      <c r="C17" s="127">
        <f>служ!$B$9</f>
        <v>8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5">
      <c r="C18" s="127">
        <f>служ!$B$9</f>
        <v>8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5">
      <c r="C19" s="127">
        <f>служ!$B$9</f>
        <v>8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5">
      <c r="C20" s="127">
        <f>служ!$B$9</f>
        <v>8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5">
      <c r="C21" s="127">
        <f>служ!$B$9</f>
        <v>8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5">
      <c r="C22" s="127">
        <f>служ!$B$9</f>
        <v>8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5">
      <c r="C23" s="127">
        <f>служ!$B$9</f>
        <v>8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5">
      <c r="C24" s="127">
        <f>служ!$B$9</f>
        <v>8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5">
      <c r="C25" s="127">
        <f>служ!$B$9</f>
        <v>8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5">
      <c r="C26" s="127">
        <f>служ!$B$9</f>
        <v>8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5">
      <c r="C27" s="127">
        <f>служ!$B$9</f>
        <v>8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5">
      <c r="C28" s="127">
        <f>служ!$B$9</f>
        <v>8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5">
      <c r="C29" s="127">
        <f>служ!$B$9</f>
        <v>8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5">
      <c r="C30" s="127">
        <f>служ!$B$9</f>
        <v>8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5">
      <c r="C31" s="127">
        <f>служ!$B$9</f>
        <v>8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5">
      <c r="C32" s="127">
        <f>служ!$B$9</f>
        <v>8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5">
      <c r="C33" s="127">
        <f>служ!$B$9</f>
        <v>8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5">
      <c r="C34" s="127">
        <f>служ!$B$9</f>
        <v>8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5">
      <c r="C35" s="127">
        <f>служ!$B$9</f>
        <v>8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5">
      <c r="C36" s="127">
        <f>служ!$B$9</f>
        <v>8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5">
      <c r="C37" s="127">
        <f>служ!$B$9</f>
        <v>8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5">
      <c r="C38" s="127">
        <f>служ!$B$9</f>
        <v>8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5">
      <c r="C39" s="127">
        <f>служ!$B$9</f>
        <v>8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5">
      <c r="C40" s="127">
        <f>служ!$B$9</f>
        <v>8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5">
      <c r="C41" s="127">
        <f>служ!$B$9</f>
        <v>8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5">
      <c r="C42" s="127">
        <f>служ!$B$9</f>
        <v>8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5">
      <c r="C43" s="127">
        <f>служ!$B$9</f>
        <v>8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5">
      <c r="C44" s="127">
        <f>служ!$B$9</f>
        <v>8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5">
      <c r="C45" s="127">
        <f>служ!$B$9</f>
        <v>8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5">
      <c r="C46" s="127">
        <f>служ!$B$9</f>
        <v>8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5">
      <c r="C47" s="127">
        <f>служ!$B$9</f>
        <v>8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5">
      <c r="C48" s="127">
        <f>служ!$B$9</f>
        <v>8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5">
      <c r="C49" s="127">
        <f>служ!$B$9</f>
        <v>8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5">
      <c r="C50" s="127">
        <f>служ!$B$9</f>
        <v>8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5">
      <c r="C51" s="127">
        <f>служ!$B$9</f>
        <v>8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5">
      <c r="C52" s="127">
        <f>служ!$B$9</f>
        <v>8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5">
      <c r="C53" s="127">
        <f>служ!$B$9</f>
        <v>8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5">
      <c r="C54" s="127">
        <f>служ!$B$9</f>
        <v>8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D3" sqref="D3:G3"/>
    </sheetView>
  </sheetViews>
  <sheetFormatPr defaultColWidth="0.88671875" defaultRowHeight="15" zeroHeight="1" x14ac:dyDescent="0.25"/>
  <cols>
    <col min="1" max="1" width="5.44140625" style="39" hidden="1" customWidth="1"/>
    <col min="2" max="2" width="5.44140625" style="39" customWidth="1"/>
    <col min="3" max="3" width="7.5546875" style="39" customWidth="1"/>
    <col min="4" max="4" width="11.44140625" style="39" customWidth="1"/>
    <col min="5" max="5" width="20.88671875" style="39" hidden="1" customWidth="1"/>
    <col min="6" max="6" width="11.44140625" style="39" hidden="1" customWidth="1"/>
    <col min="7" max="16" width="8" style="39" customWidth="1"/>
    <col min="17" max="30" width="8" style="39" hidden="1" customWidth="1"/>
    <col min="31" max="33" width="8.109375" style="39" hidden="1" customWidth="1"/>
    <col min="34" max="46" width="6.109375" style="39" hidden="1" customWidth="1"/>
    <col min="47" max="47" width="8.6640625" style="108" hidden="1" customWidth="1"/>
    <col min="48" max="49" width="9.44140625" style="109" hidden="1" customWidth="1"/>
    <col min="50" max="51" width="4.88671875" style="107" hidden="1" customWidth="1"/>
    <col min="52" max="52" width="14.44140625" style="107" hidden="1" customWidth="1"/>
    <col min="53" max="62" width="4.33203125" style="107" hidden="1" customWidth="1"/>
    <col min="63" max="63" width="4.88671875" style="107" hidden="1" customWidth="1"/>
    <col min="64" max="72" width="4.33203125" style="107" hidden="1" customWidth="1"/>
    <col min="73" max="93" width="3" style="39" hidden="1" customWidth="1"/>
    <col min="94" max="95" width="3.33203125" style="39" hidden="1" customWidth="1"/>
    <col min="96" max="96" width="17.6640625" style="39" customWidth="1"/>
    <col min="97" max="97" width="3.6640625" style="39" customWidth="1"/>
    <col min="98" max="98" width="24.6640625" style="39" customWidth="1"/>
    <col min="99" max="99" width="6.6640625" style="39" customWidth="1"/>
    <col min="100" max="100" width="3.5546875" style="39" hidden="1" customWidth="1"/>
    <col min="101" max="103" width="3.6640625" style="39" hidden="1" customWidth="1"/>
    <col min="104" max="104" width="0.109375" style="39" customWidth="1"/>
    <col min="105" max="254" width="3.6640625" style="39" hidden="1" customWidth="1"/>
    <col min="255" max="255" width="0" style="39" hidden="1" customWidth="1"/>
    <col min="256" max="16384" width="0.88671875" style="39"/>
  </cols>
  <sheetData>
    <row r="1" spans="1:104" s="18" customFormat="1" ht="15.75" customHeight="1" x14ac:dyDescent="0.3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6" x14ac:dyDescent="0.25">
      <c r="A2" s="18">
        <f>SUM(D7:AT7,CR7:CT7)</f>
        <v>0</v>
      </c>
      <c r="C2" s="184" t="str">
        <f>служ!B10&amp;" "&amp;служ!B11</f>
        <v>Проверочная работа по обществознанию 8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5">
      <c r="A3" s="18">
        <f>IF(AND(OR(LEN(D3)=9,),OR(MID(D3,1,3)="sch",MID(D3,1,3)="spo",MID(D3,1,3)="ksh",MID(D3,1,3)="khs"),IF(ISERR(AU3),0,AU3)),1,0)</f>
        <v>0</v>
      </c>
      <c r="C3" s="14" t="s">
        <v>167</v>
      </c>
      <c r="D3" s="182" t="s">
        <v>210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3">
      <c r="A4" s="18">
        <f>Классы!A1</f>
        <v>0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5"/>
    <row r="6" spans="1:104" s="18" customFormat="1" ht="27" hidden="1" customHeight="1" x14ac:dyDescent="0.3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0</v>
      </c>
      <c r="X6" s="2">
        <f>Классы!O3</f>
        <v>0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3">
      <c r="B7" s="11"/>
      <c r="D7" s="18">
        <f>SUM(D512:D1011)</f>
        <v>0</v>
      </c>
      <c r="F7" s="18">
        <f t="shared" ref="F7:AT7" si="0">SUM(F512:F1011)</f>
        <v>0</v>
      </c>
      <c r="G7" s="18">
        <f t="shared" si="0"/>
        <v>0</v>
      </c>
      <c r="H7" s="18">
        <f t="shared" si="0"/>
        <v>0</v>
      </c>
      <c r="I7" s="18">
        <f t="shared" si="0"/>
        <v>0</v>
      </c>
      <c r="J7" s="18">
        <f t="shared" si="0"/>
        <v>0</v>
      </c>
      <c r="K7" s="18">
        <f t="shared" si="0"/>
        <v>0</v>
      </c>
      <c r="L7" s="18">
        <f t="shared" si="0"/>
        <v>0</v>
      </c>
      <c r="M7" s="18">
        <f t="shared" si="0"/>
        <v>0</v>
      </c>
      <c r="N7" s="18">
        <f t="shared" si="0"/>
        <v>0</v>
      </c>
      <c r="O7" s="18">
        <f t="shared" si="0"/>
        <v>0</v>
      </c>
      <c r="P7" s="18">
        <f t="shared" si="0"/>
        <v>0</v>
      </c>
      <c r="Q7" s="18">
        <f t="shared" si="0"/>
        <v>0</v>
      </c>
      <c r="R7" s="18">
        <f t="shared" si="0"/>
        <v>0</v>
      </c>
      <c r="S7" s="18">
        <f t="shared" si="0"/>
        <v>0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0</v>
      </c>
    </row>
    <row r="8" spans="1:104" s="18" customFormat="1" ht="21" customHeight="1" x14ac:dyDescent="0.3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Вернитесь к заполнению листа Классы.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4</v>
      </c>
      <c r="BC8" s="19">
        <f>служ!D34</f>
        <v>1</v>
      </c>
      <c r="BD8" s="19">
        <f>служ!E34</f>
        <v>4</v>
      </c>
      <c r="BE8" s="19">
        <f>служ!F34</f>
        <v>1</v>
      </c>
      <c r="BF8" s="19">
        <f>служ!G34</f>
        <v>3</v>
      </c>
      <c r="BG8" s="19">
        <f>служ!H34</f>
        <v>1</v>
      </c>
      <c r="BH8" s="19">
        <f>служ!I34</f>
        <v>3</v>
      </c>
      <c r="BI8" s="19">
        <f>служ!J34</f>
        <v>2</v>
      </c>
      <c r="BJ8" s="19">
        <f>служ!K34</f>
        <v>1</v>
      </c>
      <c r="BK8" s="19">
        <f>служ!L34</f>
        <v>5</v>
      </c>
      <c r="BL8" s="19">
        <f>служ!C38</f>
        <v>0</v>
      </c>
      <c r="BM8" s="19">
        <f>служ!D38</f>
        <v>0</v>
      </c>
      <c r="BN8" s="19">
        <f>служ!E38</f>
        <v>0</v>
      </c>
      <c r="BO8" s="19">
        <f>служ!F38</f>
        <v>0</v>
      </c>
      <c r="BP8" s="19">
        <f>служ!G38</f>
        <v>0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5">
      <c r="A9" s="102"/>
      <c r="B9" s="23" t="s">
        <v>4</v>
      </c>
      <c r="C9" s="29" t="s">
        <v>162</v>
      </c>
      <c r="D9" s="105" t="s">
        <v>211</v>
      </c>
      <c r="E9" s="29"/>
      <c r="F9" s="105" t="s">
        <v>204</v>
      </c>
      <c r="G9" s="29" t="str">
        <f>служ!C32&amp;"
"&amp;служ!C34&amp;"б"</f>
        <v>1
4б</v>
      </c>
      <c r="H9" s="29" t="str">
        <f>служ!D32&amp;"
"&amp;служ!D34&amp;"б"</f>
        <v>2
1б</v>
      </c>
      <c r="I9" s="29" t="str">
        <f>служ!E32&amp;"
"&amp;служ!E34&amp;"б"</f>
        <v>3
4б</v>
      </c>
      <c r="J9" s="29" t="str">
        <f>служ!F32&amp;"
"&amp;служ!F34&amp;"б"</f>
        <v>4
1б</v>
      </c>
      <c r="K9" s="29" t="str">
        <f>служ!G32&amp;"
"&amp;служ!G34&amp;"б"</f>
        <v>5
3б</v>
      </c>
      <c r="L9" s="29" t="str">
        <f>служ!H32&amp;"
"&amp;служ!H34&amp;"б"</f>
        <v>6
1б</v>
      </c>
      <c r="M9" s="29" t="str">
        <f>служ!I32&amp;"
"&amp;служ!I34&amp;"б"</f>
        <v>7
3б</v>
      </c>
      <c r="N9" s="29" t="str">
        <f>служ!J32&amp;"
"&amp;служ!J34&amp;"б"</f>
        <v>8
2б</v>
      </c>
      <c r="O9" s="29" t="str">
        <f>служ!K32&amp;"
"&amp;служ!K34&amp;"б"</f>
        <v>9
1б</v>
      </c>
      <c r="P9" s="29" t="str">
        <f>служ!L32&amp;"
"&amp;служ!L34&amp;"б"</f>
        <v>10
5б</v>
      </c>
      <c r="Q9" s="29" t="str">
        <f>служ!C36&amp;"
"&amp;служ!C38&amp;"б"</f>
        <v>нет
0б</v>
      </c>
      <c r="R9" s="29" t="str">
        <f>служ!D36&amp;"
"&amp;служ!D38&amp;"б"</f>
        <v>нет
0б</v>
      </c>
      <c r="S9" s="29" t="str">
        <f>служ!E36&amp;"
"&amp;служ!E38&amp;"б"</f>
        <v>нет
0б</v>
      </c>
      <c r="T9" s="29" t="str">
        <f>служ!F36&amp;"
"&amp;служ!F38&amp;"б"</f>
        <v>нет
0б</v>
      </c>
      <c r="U9" s="29" t="str">
        <f>служ!G36&amp;"
"&amp;служ!G38&amp;"б"</f>
        <v>нет
0б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0</v>
      </c>
      <c r="AX9" s="25">
        <f t="shared" si="1"/>
        <v>0</v>
      </c>
      <c r="AY9" s="25">
        <f t="shared" si="1"/>
        <v>0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11:нет</v>
      </c>
      <c r="BM9" s="22" t="str">
        <f>служ!D37&amp;":"&amp;служ!D36</f>
        <v>12:нет</v>
      </c>
      <c r="BN9" s="22" t="str">
        <f>служ!E37&amp;":"&amp;служ!E36</f>
        <v>13:нет</v>
      </c>
      <c r="BO9" s="22" t="str">
        <f>служ!F37&amp;":"&amp;служ!F36</f>
        <v>14:нет</v>
      </c>
      <c r="BP9" s="22" t="str">
        <f>служ!G37&amp;":"&amp;служ!G36</f>
        <v>16:нет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0</v>
      </c>
      <c r="CQ9" s="18">
        <f>SUM(CQ10:CQ509)</f>
        <v>500</v>
      </c>
      <c r="CR9" s="29" t="s">
        <v>193</v>
      </c>
      <c r="CS9" s="105" t="s">
        <v>179</v>
      </c>
      <c r="CT9" s="124" t="s">
        <v>236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5">
      <c r="B10" s="103">
        <v>1</v>
      </c>
      <c r="C10" s="23">
        <v>80001</v>
      </c>
      <c r="D10" s="104"/>
      <c r="E10" s="142"/>
      <c r="F10" s="143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0</v>
      </c>
      <c r="AX10" s="138">
        <f>IF(OR(F10="",F10=служ!$AF$3),0,1)</f>
        <v>0</v>
      </c>
      <c r="AY10" s="138">
        <f>IF(OR(D10="",D10=служ!$AF$3),0,1)</f>
        <v>0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0</v>
      </c>
      <c r="CQ10" s="2">
        <v>1</v>
      </c>
      <c r="CR10" s="135"/>
      <c r="CS10" s="135"/>
      <c r="CT10" s="135"/>
      <c r="CU10" s="141" t="str">
        <f>IF(AND(AX10=1,AY10=1),SUM(G10:AT10),IF(AY10=1,SUM(G10:AT10),IF(AX10=1,SUM(Y10:AC10),"")))</f>
        <v/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5">
      <c r="B11" s="103">
        <v>2</v>
      </c>
      <c r="C11" s="23">
        <v>80002</v>
      </c>
      <c r="D11" s="104"/>
      <c r="E11" s="142"/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0</v>
      </c>
      <c r="AX11" s="138">
        <f>IF(OR(F11="",F11=служ!$AF$3),0,1)</f>
        <v>0</v>
      </c>
      <c r="AY11" s="138">
        <f>IF(OR(D11="",D11=служ!$AF$3),0,1)</f>
        <v>0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0</v>
      </c>
      <c r="CQ11" s="2">
        <v>1</v>
      </c>
      <c r="CR11" s="135"/>
      <c r="CS11" s="135"/>
      <c r="CT11" s="135"/>
      <c r="CU11" s="141" t="str">
        <f t="shared" ref="CU11:CU74" si="12">IF(AND(AX11=1,AY11=1),SUM(G11:AT11),IF(AY11=1,SUM(G11:AT11),IF(AX11=1,SUM(Y11:AC11),"")))</f>
        <v/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5">
      <c r="B12" s="103">
        <v>3</v>
      </c>
      <c r="C12" s="23">
        <v>80003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5">
      <c r="B13" s="103">
        <v>4</v>
      </c>
      <c r="C13" s="23">
        <v>80004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5">
      <c r="B14" s="103">
        <v>5</v>
      </c>
      <c r="C14" s="23">
        <v>80005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5">
      <c r="B15" s="103">
        <v>6</v>
      </c>
      <c r="C15" s="23">
        <v>80006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5">
      <c r="B16" s="103">
        <v>7</v>
      </c>
      <c r="C16" s="23">
        <v>80007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5">
      <c r="B17" s="103">
        <v>8</v>
      </c>
      <c r="C17" s="23">
        <v>80008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5">
      <c r="B18" s="103">
        <v>9</v>
      </c>
      <c r="C18" s="23">
        <v>80009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5">
      <c r="B19" s="103">
        <v>10</v>
      </c>
      <c r="C19" s="23">
        <v>80010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5">
      <c r="B20" s="103">
        <v>11</v>
      </c>
      <c r="C20" s="23">
        <v>80011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5">
      <c r="B21" s="103">
        <v>12</v>
      </c>
      <c r="C21" s="23">
        <v>80012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5">
      <c r="B22" s="103">
        <v>13</v>
      </c>
      <c r="C22" s="23">
        <v>80013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5">
      <c r="B23" s="103">
        <v>14</v>
      </c>
      <c r="C23" s="23">
        <v>80014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5">
      <c r="B24" s="103">
        <v>15</v>
      </c>
      <c r="C24" s="23">
        <v>80015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5">
      <c r="B25" s="103">
        <v>16</v>
      </c>
      <c r="C25" s="23">
        <v>80016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5">
      <c r="B26" s="103">
        <v>17</v>
      </c>
      <c r="C26" s="23">
        <v>80017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5">
      <c r="B27" s="103">
        <v>18</v>
      </c>
      <c r="C27" s="23">
        <v>80018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5">
      <c r="B28" s="103">
        <v>19</v>
      </c>
      <c r="C28" s="23">
        <v>80019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5">
      <c r="B29" s="103">
        <v>20</v>
      </c>
      <c r="C29" s="23">
        <v>80020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5">
      <c r="B30" s="103">
        <v>21</v>
      </c>
      <c r="C30" s="23">
        <v>80021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5">
      <c r="B31" s="103">
        <v>22</v>
      </c>
      <c r="C31" s="23">
        <v>80022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5">
      <c r="B32" s="103">
        <v>23</v>
      </c>
      <c r="C32" s="23">
        <v>80023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5">
      <c r="B33" s="103">
        <v>24</v>
      </c>
      <c r="C33" s="23">
        <v>80024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5">
      <c r="B34" s="103">
        <v>25</v>
      </c>
      <c r="C34" s="23">
        <v>80025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5">
      <c r="B35" s="103">
        <v>26</v>
      </c>
      <c r="C35" s="23">
        <v>80026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5">
      <c r="B36" s="103">
        <v>27</v>
      </c>
      <c r="C36" s="23">
        <v>80027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5">
      <c r="B37" s="103">
        <v>28</v>
      </c>
      <c r="C37" s="23">
        <v>80028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5">
      <c r="B38" s="103">
        <v>29</v>
      </c>
      <c r="C38" s="23">
        <v>80029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5">
      <c r="B39" s="103">
        <v>30</v>
      </c>
      <c r="C39" s="23">
        <v>80030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5">
      <c r="B40" s="103">
        <v>31</v>
      </c>
      <c r="C40" s="23">
        <v>80031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5">
      <c r="B41" s="103">
        <v>32</v>
      </c>
      <c r="C41" s="23">
        <v>80032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5">
      <c r="B42" s="103">
        <v>33</v>
      </c>
      <c r="C42" s="23">
        <v>80033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5">
      <c r="B43" s="103">
        <v>34</v>
      </c>
      <c r="C43" s="23">
        <v>80034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5">
      <c r="B44" s="103">
        <v>35</v>
      </c>
      <c r="C44" s="23">
        <v>80035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5">
      <c r="B45" s="103">
        <v>36</v>
      </c>
      <c r="C45" s="23">
        <v>80036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5">
      <c r="B46" s="103">
        <v>37</v>
      </c>
      <c r="C46" s="23">
        <v>80037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5">
      <c r="B47" s="103">
        <v>38</v>
      </c>
      <c r="C47" s="23">
        <v>80038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5">
      <c r="B48" s="103">
        <v>39</v>
      </c>
      <c r="C48" s="23">
        <v>80039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5">
      <c r="B49" s="103">
        <v>40</v>
      </c>
      <c r="C49" s="23">
        <v>80040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5">
      <c r="B50" s="103">
        <v>41</v>
      </c>
      <c r="C50" s="23">
        <v>80041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5">
      <c r="B51" s="103">
        <v>42</v>
      </c>
      <c r="C51" s="23">
        <v>80042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5">
      <c r="B52" s="103">
        <v>43</v>
      </c>
      <c r="C52" s="23">
        <v>80043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5">
      <c r="B53" s="103">
        <v>44</v>
      </c>
      <c r="C53" s="23">
        <v>80044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5">
      <c r="B54" s="103">
        <v>45</v>
      </c>
      <c r="C54" s="23">
        <v>80045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5">
      <c r="B55" s="103">
        <v>46</v>
      </c>
      <c r="C55" s="23">
        <v>80046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5">
      <c r="B56" s="103">
        <v>47</v>
      </c>
      <c r="C56" s="23">
        <v>80047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5">
      <c r="B57" s="103">
        <v>48</v>
      </c>
      <c r="C57" s="23">
        <v>80048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5">
      <c r="B58" s="103">
        <v>49</v>
      </c>
      <c r="C58" s="23">
        <v>80049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5">
      <c r="B59" s="103">
        <v>50</v>
      </c>
      <c r="C59" s="23">
        <v>80050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5">
      <c r="B60" s="103">
        <v>51</v>
      </c>
      <c r="C60" s="23">
        <v>80051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5">
      <c r="B61" s="103">
        <v>52</v>
      </c>
      <c r="C61" s="23">
        <v>80052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5">
      <c r="B62" s="103">
        <v>53</v>
      </c>
      <c r="C62" s="23">
        <v>80053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5">
      <c r="B63" s="103">
        <v>54</v>
      </c>
      <c r="C63" s="23">
        <v>80054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5">
      <c r="B64" s="103">
        <v>55</v>
      </c>
      <c r="C64" s="23">
        <v>80055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5">
      <c r="B65" s="103">
        <v>56</v>
      </c>
      <c r="C65" s="23">
        <v>80056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5">
      <c r="B66" s="103">
        <v>57</v>
      </c>
      <c r="C66" s="23">
        <v>80057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5">
      <c r="B67" s="103">
        <v>58</v>
      </c>
      <c r="C67" s="23">
        <v>80058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5">
      <c r="B68" s="103">
        <v>59</v>
      </c>
      <c r="C68" s="23">
        <v>80059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5">
      <c r="B69" s="103">
        <v>60</v>
      </c>
      <c r="C69" s="23">
        <v>80060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5">
      <c r="B70" s="103">
        <v>61</v>
      </c>
      <c r="C70" s="23">
        <v>80061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5">
      <c r="B71" s="103">
        <v>62</v>
      </c>
      <c r="C71" s="23">
        <v>80062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5">
      <c r="B72" s="103">
        <v>63</v>
      </c>
      <c r="C72" s="23">
        <v>80063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5">
      <c r="B73" s="103">
        <v>64</v>
      </c>
      <c r="C73" s="23">
        <v>80064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5">
      <c r="B74" s="103">
        <v>65</v>
      </c>
      <c r="C74" s="23">
        <v>80065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5">
      <c r="B75" s="103">
        <v>66</v>
      </c>
      <c r="C75" s="23">
        <v>80066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5">
      <c r="B76" s="103">
        <v>67</v>
      </c>
      <c r="C76" s="23">
        <v>80067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5">
      <c r="B77" s="103">
        <v>68</v>
      </c>
      <c r="C77" s="23">
        <v>80068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5">
      <c r="B78" s="103">
        <v>69</v>
      </c>
      <c r="C78" s="23">
        <v>80069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5">
      <c r="B79" s="103">
        <v>70</v>
      </c>
      <c r="C79" s="23">
        <v>80070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5">
      <c r="B80" s="103">
        <v>71</v>
      </c>
      <c r="C80" s="23">
        <v>80071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5">
      <c r="B81" s="103">
        <v>72</v>
      </c>
      <c r="C81" s="23">
        <v>80072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5">
      <c r="B82" s="103">
        <v>73</v>
      </c>
      <c r="C82" s="23">
        <v>80073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5">
      <c r="B83" s="103">
        <v>74</v>
      </c>
      <c r="C83" s="23">
        <v>80074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5">
      <c r="B84" s="103">
        <v>75</v>
      </c>
      <c r="C84" s="23">
        <v>80075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5">
      <c r="B85" s="103">
        <v>76</v>
      </c>
      <c r="C85" s="23">
        <v>80076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5">
      <c r="B86" s="103">
        <v>77</v>
      </c>
      <c r="C86" s="23">
        <v>80077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5">
      <c r="B87" s="103">
        <v>78</v>
      </c>
      <c r="C87" s="23">
        <v>80078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5">
      <c r="B88" s="103">
        <v>79</v>
      </c>
      <c r="C88" s="23">
        <v>80079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5">
      <c r="B89" s="103">
        <v>80</v>
      </c>
      <c r="C89" s="23">
        <v>80080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5">
      <c r="B90" s="103">
        <v>81</v>
      </c>
      <c r="C90" s="23">
        <v>80081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5">
      <c r="B91" s="103">
        <v>82</v>
      </c>
      <c r="C91" s="23">
        <v>80082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5">
      <c r="B92" s="103">
        <v>83</v>
      </c>
      <c r="C92" s="23">
        <v>80083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5">
      <c r="B93" s="103">
        <v>84</v>
      </c>
      <c r="C93" s="23">
        <v>80084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5">
      <c r="B94" s="103">
        <v>85</v>
      </c>
      <c r="C94" s="23">
        <v>80085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5">
      <c r="B95" s="103">
        <v>86</v>
      </c>
      <c r="C95" s="23">
        <v>80086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5">
      <c r="B96" s="103">
        <v>87</v>
      </c>
      <c r="C96" s="23">
        <v>80087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5">
      <c r="B97" s="103">
        <v>88</v>
      </c>
      <c r="C97" s="23">
        <v>80088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5">
      <c r="B98" s="103">
        <v>89</v>
      </c>
      <c r="C98" s="23">
        <v>80089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5">
      <c r="B99" s="103">
        <v>90</v>
      </c>
      <c r="C99" s="23">
        <v>80090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5">
      <c r="B100" s="103">
        <v>91</v>
      </c>
      <c r="C100" s="23">
        <v>80091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5">
      <c r="B101" s="103">
        <v>92</v>
      </c>
      <c r="C101" s="23">
        <v>80092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5">
      <c r="B102" s="103">
        <v>93</v>
      </c>
      <c r="C102" s="23">
        <v>80093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5">
      <c r="B103" s="103">
        <v>94</v>
      </c>
      <c r="C103" s="23">
        <v>80094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5">
      <c r="B104" s="103">
        <v>95</v>
      </c>
      <c r="C104" s="23">
        <v>80095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5">
      <c r="B105" s="103">
        <v>96</v>
      </c>
      <c r="C105" s="23">
        <v>80096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5">
      <c r="B106" s="103">
        <v>97</v>
      </c>
      <c r="C106" s="23">
        <v>80097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5">
      <c r="B107" s="103">
        <v>98</v>
      </c>
      <c r="C107" s="23">
        <v>80098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5">
      <c r="B108" s="103">
        <v>99</v>
      </c>
      <c r="C108" s="23">
        <v>80099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5">
      <c r="B109" s="103">
        <v>100</v>
      </c>
      <c r="C109" s="23">
        <v>80100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5">
      <c r="B110" s="103">
        <v>101</v>
      </c>
      <c r="C110" s="23">
        <v>80101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5">
      <c r="B111" s="103">
        <v>102</v>
      </c>
      <c r="C111" s="23">
        <v>80102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5">
      <c r="B112" s="103">
        <v>103</v>
      </c>
      <c r="C112" s="23">
        <v>80103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5">
      <c r="B113" s="103">
        <v>104</v>
      </c>
      <c r="C113" s="23">
        <v>80104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5">
      <c r="B114" s="103">
        <v>105</v>
      </c>
      <c r="C114" s="23">
        <v>80105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5">
      <c r="B115" s="103">
        <v>106</v>
      </c>
      <c r="C115" s="23">
        <v>80106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5">
      <c r="B116" s="103">
        <v>107</v>
      </c>
      <c r="C116" s="23">
        <v>80107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5">
      <c r="B117" s="103">
        <v>108</v>
      </c>
      <c r="C117" s="23">
        <v>80108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5">
      <c r="B118" s="103">
        <v>109</v>
      </c>
      <c r="C118" s="23">
        <v>80109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5">
      <c r="B119" s="103">
        <v>110</v>
      </c>
      <c r="C119" s="23">
        <v>80110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5">
      <c r="B120" s="103">
        <v>111</v>
      </c>
      <c r="C120" s="23">
        <v>80111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5">
      <c r="B121" s="103">
        <v>112</v>
      </c>
      <c r="C121" s="23">
        <v>80112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5">
      <c r="B122" s="103">
        <v>113</v>
      </c>
      <c r="C122" s="23">
        <v>80113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5">
      <c r="B123" s="103">
        <v>114</v>
      </c>
      <c r="C123" s="23">
        <v>80114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5">
      <c r="B124" s="103">
        <v>115</v>
      </c>
      <c r="C124" s="23">
        <v>80115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5">
      <c r="B125" s="103">
        <v>116</v>
      </c>
      <c r="C125" s="23">
        <v>80116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5">
      <c r="B126" s="103">
        <v>117</v>
      </c>
      <c r="C126" s="23">
        <v>80117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5">
      <c r="B127" s="103">
        <v>118</v>
      </c>
      <c r="C127" s="23">
        <v>80118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5">
      <c r="B128" s="103">
        <v>119</v>
      </c>
      <c r="C128" s="23">
        <v>80119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5">
      <c r="B129" s="103">
        <v>120</v>
      </c>
      <c r="C129" s="23">
        <v>80120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5">
      <c r="B130" s="103">
        <v>121</v>
      </c>
      <c r="C130" s="23">
        <v>80121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5">
      <c r="B131" s="103">
        <v>122</v>
      </c>
      <c r="C131" s="23">
        <v>80122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5">
      <c r="B132" s="103">
        <v>123</v>
      </c>
      <c r="C132" s="23">
        <v>80123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5">
      <c r="B133" s="103">
        <v>124</v>
      </c>
      <c r="C133" s="23">
        <v>80124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5">
      <c r="B134" s="103">
        <v>125</v>
      </c>
      <c r="C134" s="23">
        <v>80125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5">
      <c r="B135" s="103">
        <v>126</v>
      </c>
      <c r="C135" s="23">
        <v>80126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5">
      <c r="B136" s="103">
        <v>127</v>
      </c>
      <c r="C136" s="23">
        <v>80127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5">
      <c r="B137" s="103">
        <v>128</v>
      </c>
      <c r="C137" s="23">
        <v>80128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5">
      <c r="B138" s="103">
        <v>129</v>
      </c>
      <c r="C138" s="23">
        <v>80129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5">
      <c r="B139" s="103">
        <v>130</v>
      </c>
      <c r="C139" s="23">
        <v>80130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5">
      <c r="B140" s="103">
        <v>131</v>
      </c>
      <c r="C140" s="23">
        <v>80131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5">
      <c r="B141" s="103">
        <v>132</v>
      </c>
      <c r="C141" s="23">
        <v>80132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5">
      <c r="B142" s="103">
        <v>133</v>
      </c>
      <c r="C142" s="23">
        <v>80133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5">
      <c r="B143" s="103">
        <v>134</v>
      </c>
      <c r="C143" s="23">
        <v>80134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5">
      <c r="B144" s="103">
        <v>135</v>
      </c>
      <c r="C144" s="23">
        <v>80135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5">
      <c r="B145" s="103">
        <v>136</v>
      </c>
      <c r="C145" s="23">
        <v>80136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5">
      <c r="B146" s="103">
        <v>137</v>
      </c>
      <c r="C146" s="23">
        <v>80137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5">
      <c r="B147" s="103">
        <v>138</v>
      </c>
      <c r="C147" s="23">
        <v>80138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5">
      <c r="B148" s="103">
        <v>139</v>
      </c>
      <c r="C148" s="23">
        <v>80139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5">
      <c r="B149" s="103">
        <v>140</v>
      </c>
      <c r="C149" s="23">
        <v>80140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5">
      <c r="B150" s="103">
        <v>141</v>
      </c>
      <c r="C150" s="23">
        <v>80141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5">
      <c r="B151" s="103">
        <v>142</v>
      </c>
      <c r="C151" s="23">
        <v>80142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5">
      <c r="B152" s="103">
        <v>143</v>
      </c>
      <c r="C152" s="23">
        <v>80143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5">
      <c r="B153" s="103">
        <v>144</v>
      </c>
      <c r="C153" s="23">
        <v>80144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5">
      <c r="B154" s="103">
        <v>145</v>
      </c>
      <c r="C154" s="23">
        <v>80145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5">
      <c r="B155" s="103">
        <v>146</v>
      </c>
      <c r="C155" s="23">
        <v>80146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5">
      <c r="B156" s="103">
        <v>147</v>
      </c>
      <c r="C156" s="23">
        <v>80147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5">
      <c r="B157" s="103">
        <v>148</v>
      </c>
      <c r="C157" s="23">
        <v>80148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5">
      <c r="B158" s="103">
        <v>149</v>
      </c>
      <c r="C158" s="23">
        <v>80149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5">
      <c r="B159" s="103">
        <v>150</v>
      </c>
      <c r="C159" s="23">
        <v>80150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5">
      <c r="B160" s="103">
        <v>151</v>
      </c>
      <c r="C160" s="23">
        <v>80151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5">
      <c r="B161" s="103">
        <v>152</v>
      </c>
      <c r="C161" s="23">
        <v>80152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5">
      <c r="B162" s="103">
        <v>153</v>
      </c>
      <c r="C162" s="23">
        <v>80153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5">
      <c r="B163" s="103">
        <v>154</v>
      </c>
      <c r="C163" s="23">
        <v>80154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5">
      <c r="B164" s="103">
        <v>155</v>
      </c>
      <c r="C164" s="23">
        <v>80155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5">
      <c r="B165" s="103">
        <v>156</v>
      </c>
      <c r="C165" s="23">
        <v>80156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5">
      <c r="B166" s="103">
        <v>157</v>
      </c>
      <c r="C166" s="23">
        <v>80157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5">
      <c r="B167" s="103">
        <v>158</v>
      </c>
      <c r="C167" s="23">
        <v>80158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5">
      <c r="B168" s="103">
        <v>159</v>
      </c>
      <c r="C168" s="23">
        <v>80159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5">
      <c r="B169" s="103">
        <v>160</v>
      </c>
      <c r="C169" s="23">
        <v>80160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5">
      <c r="B170" s="103">
        <v>161</v>
      </c>
      <c r="C170" s="23">
        <v>80161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5">
      <c r="B171" s="103">
        <v>162</v>
      </c>
      <c r="C171" s="23">
        <v>80162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5">
      <c r="B172" s="103">
        <v>163</v>
      </c>
      <c r="C172" s="23">
        <v>80163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5">
      <c r="B173" s="103">
        <v>164</v>
      </c>
      <c r="C173" s="23">
        <v>80164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5">
      <c r="B174" s="103">
        <v>165</v>
      </c>
      <c r="C174" s="23">
        <v>80165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5">
      <c r="B175" s="103">
        <v>166</v>
      </c>
      <c r="C175" s="23">
        <v>80166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5">
      <c r="B176" s="103">
        <v>167</v>
      </c>
      <c r="C176" s="23">
        <v>80167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5">
      <c r="B177" s="103">
        <v>168</v>
      </c>
      <c r="C177" s="23">
        <v>80168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5">
      <c r="B178" s="103">
        <v>169</v>
      </c>
      <c r="C178" s="23">
        <v>80169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5">
      <c r="B179" s="103">
        <v>170</v>
      </c>
      <c r="C179" s="23">
        <v>80170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5">
      <c r="B180" s="103">
        <v>171</v>
      </c>
      <c r="C180" s="23">
        <v>80171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5">
      <c r="B181" s="103">
        <v>172</v>
      </c>
      <c r="C181" s="23">
        <v>80172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5">
      <c r="B182" s="103">
        <v>173</v>
      </c>
      <c r="C182" s="23">
        <v>80173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5">
      <c r="B183" s="103">
        <v>174</v>
      </c>
      <c r="C183" s="23">
        <v>80174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5">
      <c r="B184" s="103">
        <v>175</v>
      </c>
      <c r="C184" s="23">
        <v>80175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5">
      <c r="B185" s="103">
        <v>176</v>
      </c>
      <c r="C185" s="23">
        <v>80176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5">
      <c r="B186" s="103">
        <v>177</v>
      </c>
      <c r="C186" s="23">
        <v>80177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5">
      <c r="B187" s="103">
        <v>178</v>
      </c>
      <c r="C187" s="23">
        <v>80178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5">
      <c r="B188" s="103">
        <v>179</v>
      </c>
      <c r="C188" s="23">
        <v>80179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5">
      <c r="B189" s="103">
        <v>180</v>
      </c>
      <c r="C189" s="23">
        <v>80180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5">
      <c r="B190" s="103">
        <v>181</v>
      </c>
      <c r="C190" s="23">
        <v>80181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5">
      <c r="B191" s="103">
        <v>182</v>
      </c>
      <c r="C191" s="23">
        <v>80182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5">
      <c r="B192" s="103">
        <v>183</v>
      </c>
      <c r="C192" s="23">
        <v>80183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5">
      <c r="B193" s="103">
        <v>184</v>
      </c>
      <c r="C193" s="23">
        <v>80184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5">
      <c r="B194" s="103">
        <v>185</v>
      </c>
      <c r="C194" s="23">
        <v>80185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5">
      <c r="B195" s="103">
        <v>186</v>
      </c>
      <c r="C195" s="23">
        <v>80186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5">
      <c r="B196" s="103">
        <v>187</v>
      </c>
      <c r="C196" s="23">
        <v>80187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5">
      <c r="B197" s="103">
        <v>188</v>
      </c>
      <c r="C197" s="23">
        <v>80188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5">
      <c r="B198" s="103">
        <v>189</v>
      </c>
      <c r="C198" s="23">
        <v>80189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5">
      <c r="B199" s="103">
        <v>190</v>
      </c>
      <c r="C199" s="23">
        <v>80190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5">
      <c r="B200" s="103">
        <v>191</v>
      </c>
      <c r="C200" s="23">
        <v>80191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5">
      <c r="B201" s="103">
        <v>192</v>
      </c>
      <c r="C201" s="23">
        <v>80192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5">
      <c r="B202" s="103">
        <v>193</v>
      </c>
      <c r="C202" s="23">
        <v>80193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5">
      <c r="B203" s="103">
        <v>194</v>
      </c>
      <c r="C203" s="23">
        <v>80194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5">
      <c r="B204" s="103">
        <v>195</v>
      </c>
      <c r="C204" s="23">
        <v>80195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5">
      <c r="B205" s="103">
        <v>196</v>
      </c>
      <c r="C205" s="23">
        <v>80196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5">
      <c r="B206" s="103">
        <v>197</v>
      </c>
      <c r="C206" s="23">
        <v>80197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5">
      <c r="B207" s="103">
        <v>198</v>
      </c>
      <c r="C207" s="23">
        <v>80198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5">
      <c r="B208" s="103">
        <v>199</v>
      </c>
      <c r="C208" s="23">
        <v>80199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5">
      <c r="B209" s="103">
        <v>200</v>
      </c>
      <c r="C209" s="23">
        <v>80200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5">
      <c r="B210" s="103">
        <v>201</v>
      </c>
      <c r="C210" s="23">
        <v>80201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5">
      <c r="B211" s="103">
        <v>202</v>
      </c>
      <c r="C211" s="23">
        <v>80202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5">
      <c r="B212" s="103">
        <v>203</v>
      </c>
      <c r="C212" s="23">
        <v>80203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5">
      <c r="B213" s="103">
        <v>204</v>
      </c>
      <c r="C213" s="23">
        <v>80204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5">
      <c r="B214" s="103">
        <v>205</v>
      </c>
      <c r="C214" s="23">
        <v>80205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5">
      <c r="B215" s="103">
        <v>206</v>
      </c>
      <c r="C215" s="23">
        <v>80206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5">
      <c r="B216" s="103">
        <v>207</v>
      </c>
      <c r="C216" s="23">
        <v>80207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5">
      <c r="B217" s="103">
        <v>208</v>
      </c>
      <c r="C217" s="23">
        <v>80208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5">
      <c r="B218" s="103">
        <v>209</v>
      </c>
      <c r="C218" s="23">
        <v>80209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5">
      <c r="B219" s="103">
        <v>210</v>
      </c>
      <c r="C219" s="23">
        <v>80210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5">
      <c r="B220" s="103">
        <v>211</v>
      </c>
      <c r="C220" s="23">
        <v>80211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5">
      <c r="B221" s="103">
        <v>212</v>
      </c>
      <c r="C221" s="23">
        <v>80212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5">
      <c r="B222" s="103">
        <v>213</v>
      </c>
      <c r="C222" s="23">
        <v>80213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5">
      <c r="B223" s="103">
        <v>214</v>
      </c>
      <c r="C223" s="23">
        <v>80214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5">
      <c r="B224" s="103">
        <v>215</v>
      </c>
      <c r="C224" s="23">
        <v>80215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5">
      <c r="B225" s="103">
        <v>216</v>
      </c>
      <c r="C225" s="23">
        <v>80216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5">
      <c r="B226" s="103">
        <v>217</v>
      </c>
      <c r="C226" s="23">
        <v>80217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5">
      <c r="B227" s="103">
        <v>218</v>
      </c>
      <c r="C227" s="23">
        <v>80218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5">
      <c r="B228" s="103">
        <v>219</v>
      </c>
      <c r="C228" s="23">
        <v>80219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5">
      <c r="B229" s="103">
        <v>220</v>
      </c>
      <c r="C229" s="23">
        <v>80220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5">
      <c r="B230" s="103">
        <v>221</v>
      </c>
      <c r="C230" s="23">
        <v>80221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5">
      <c r="B231" s="103">
        <v>222</v>
      </c>
      <c r="C231" s="23">
        <v>80222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5">
      <c r="B232" s="103">
        <v>223</v>
      </c>
      <c r="C232" s="23">
        <v>80223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5">
      <c r="B233" s="103">
        <v>224</v>
      </c>
      <c r="C233" s="23">
        <v>80224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5">
      <c r="B234" s="103">
        <v>225</v>
      </c>
      <c r="C234" s="23">
        <v>80225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5">
      <c r="B235" s="103">
        <v>226</v>
      </c>
      <c r="C235" s="23">
        <v>80226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5">
      <c r="B236" s="103">
        <v>227</v>
      </c>
      <c r="C236" s="23">
        <v>80227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5">
      <c r="B237" s="103">
        <v>228</v>
      </c>
      <c r="C237" s="23">
        <v>80228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5">
      <c r="B238" s="103">
        <v>229</v>
      </c>
      <c r="C238" s="23">
        <v>80229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5">
      <c r="B239" s="103">
        <v>230</v>
      </c>
      <c r="C239" s="23">
        <v>80230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5">
      <c r="B240" s="103">
        <v>231</v>
      </c>
      <c r="C240" s="23">
        <v>80231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5">
      <c r="B241" s="103">
        <v>232</v>
      </c>
      <c r="C241" s="23">
        <v>80232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5">
      <c r="B242" s="103">
        <v>233</v>
      </c>
      <c r="C242" s="23">
        <v>80233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5">
      <c r="B243" s="103">
        <v>234</v>
      </c>
      <c r="C243" s="23">
        <v>80234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5">
      <c r="B244" s="103">
        <v>235</v>
      </c>
      <c r="C244" s="23">
        <v>80235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5">
      <c r="B245" s="103">
        <v>236</v>
      </c>
      <c r="C245" s="23">
        <v>80236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5">
      <c r="B246" s="103">
        <v>237</v>
      </c>
      <c r="C246" s="23">
        <v>80237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5">
      <c r="B247" s="103">
        <v>238</v>
      </c>
      <c r="C247" s="23">
        <v>80238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5">
      <c r="B248" s="103">
        <v>239</v>
      </c>
      <c r="C248" s="23">
        <v>80239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5">
      <c r="B249" s="103">
        <v>240</v>
      </c>
      <c r="C249" s="23">
        <v>80240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5">
      <c r="B250" s="103">
        <v>241</v>
      </c>
      <c r="C250" s="23">
        <v>80241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5">
      <c r="B251" s="103">
        <v>242</v>
      </c>
      <c r="C251" s="23">
        <v>80242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5">
      <c r="B252" s="103">
        <v>243</v>
      </c>
      <c r="C252" s="23">
        <v>80243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5">
      <c r="B253" s="103">
        <v>244</v>
      </c>
      <c r="C253" s="23">
        <v>80244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5">
      <c r="B254" s="103">
        <v>245</v>
      </c>
      <c r="C254" s="23">
        <v>80245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5">
      <c r="B255" s="103">
        <v>246</v>
      </c>
      <c r="C255" s="23">
        <v>80246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5">
      <c r="B256" s="103">
        <v>247</v>
      </c>
      <c r="C256" s="23">
        <v>80247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5">
      <c r="B257" s="103">
        <v>248</v>
      </c>
      <c r="C257" s="23">
        <v>80248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5">
      <c r="B258" s="103">
        <v>249</v>
      </c>
      <c r="C258" s="23">
        <v>80249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5">
      <c r="B259" s="103">
        <v>250</v>
      </c>
      <c r="C259" s="23">
        <v>80250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5">
      <c r="B260" s="103">
        <v>251</v>
      </c>
      <c r="C260" s="23">
        <v>80251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5">
      <c r="B261" s="103">
        <v>252</v>
      </c>
      <c r="C261" s="23">
        <v>80252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5">
      <c r="B262" s="103">
        <v>253</v>
      </c>
      <c r="C262" s="23">
        <v>80253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5">
      <c r="B263" s="103">
        <v>254</v>
      </c>
      <c r="C263" s="23">
        <v>80254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5">
      <c r="B264" s="103">
        <v>255</v>
      </c>
      <c r="C264" s="23">
        <v>80255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5">
      <c r="B265" s="103">
        <v>256</v>
      </c>
      <c r="C265" s="23">
        <v>80256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5">
      <c r="B266" s="103">
        <v>257</v>
      </c>
      <c r="C266" s="23">
        <v>80257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5">
      <c r="B267" s="103">
        <v>258</v>
      </c>
      <c r="C267" s="23">
        <v>80258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5">
      <c r="B268" s="103">
        <v>259</v>
      </c>
      <c r="C268" s="23">
        <v>80259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5">
      <c r="B269" s="103">
        <v>260</v>
      </c>
      <c r="C269" s="23">
        <v>80260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5">
      <c r="B270" s="103">
        <v>261</v>
      </c>
      <c r="C270" s="23">
        <v>80261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5">
      <c r="B271" s="103">
        <v>262</v>
      </c>
      <c r="C271" s="23">
        <v>80262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5">
      <c r="B272" s="103">
        <v>263</v>
      </c>
      <c r="C272" s="23">
        <v>80263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5">
      <c r="B273" s="103">
        <v>264</v>
      </c>
      <c r="C273" s="23">
        <v>80264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5">
      <c r="B274" s="103">
        <v>265</v>
      </c>
      <c r="C274" s="23">
        <v>80265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5">
      <c r="B275" s="103">
        <v>266</v>
      </c>
      <c r="C275" s="23">
        <v>80266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5">
      <c r="B276" s="103">
        <v>267</v>
      </c>
      <c r="C276" s="23">
        <v>80267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5">
      <c r="B277" s="103">
        <v>268</v>
      </c>
      <c r="C277" s="23">
        <v>80268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5">
      <c r="B278" s="103">
        <v>269</v>
      </c>
      <c r="C278" s="23">
        <v>80269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5">
      <c r="B279" s="103">
        <v>270</v>
      </c>
      <c r="C279" s="23">
        <v>80270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5">
      <c r="B280" s="103">
        <v>271</v>
      </c>
      <c r="C280" s="23">
        <v>80271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5">
      <c r="B281" s="103">
        <v>272</v>
      </c>
      <c r="C281" s="23">
        <v>80272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5">
      <c r="B282" s="103">
        <v>273</v>
      </c>
      <c r="C282" s="23">
        <v>80273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5">
      <c r="B283" s="103">
        <v>274</v>
      </c>
      <c r="C283" s="23">
        <v>80274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5">
      <c r="B284" s="103">
        <v>275</v>
      </c>
      <c r="C284" s="23">
        <v>80275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5">
      <c r="B285" s="103">
        <v>276</v>
      </c>
      <c r="C285" s="23">
        <v>80276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5">
      <c r="B286" s="103">
        <v>277</v>
      </c>
      <c r="C286" s="23">
        <v>80277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5">
      <c r="B287" s="103">
        <v>278</v>
      </c>
      <c r="C287" s="23">
        <v>80278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5">
      <c r="B288" s="103">
        <v>279</v>
      </c>
      <c r="C288" s="23">
        <v>80279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5">
      <c r="B289" s="103">
        <v>280</v>
      </c>
      <c r="C289" s="23">
        <v>80280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5">
      <c r="B290" s="103">
        <v>281</v>
      </c>
      <c r="C290" s="23">
        <v>80281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5">
      <c r="B291" s="103">
        <v>282</v>
      </c>
      <c r="C291" s="23">
        <v>80282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5">
      <c r="B292" s="103">
        <v>283</v>
      </c>
      <c r="C292" s="23">
        <v>80283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5">
      <c r="B293" s="103">
        <v>284</v>
      </c>
      <c r="C293" s="23">
        <v>80284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5">
      <c r="B294" s="103">
        <v>285</v>
      </c>
      <c r="C294" s="23">
        <v>80285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5">
      <c r="B295" s="103">
        <v>286</v>
      </c>
      <c r="C295" s="23">
        <v>80286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5">
      <c r="B296" s="103">
        <v>287</v>
      </c>
      <c r="C296" s="23">
        <v>80287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5">
      <c r="B297" s="103">
        <v>288</v>
      </c>
      <c r="C297" s="23">
        <v>80288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5">
      <c r="B298" s="103">
        <v>289</v>
      </c>
      <c r="C298" s="23">
        <v>80289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5">
      <c r="B299" s="103">
        <v>290</v>
      </c>
      <c r="C299" s="23">
        <v>80290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5">
      <c r="B300" s="103">
        <v>291</v>
      </c>
      <c r="C300" s="23">
        <v>80291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5">
      <c r="B301" s="103">
        <v>292</v>
      </c>
      <c r="C301" s="23">
        <v>80292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5">
      <c r="B302" s="103">
        <v>293</v>
      </c>
      <c r="C302" s="23">
        <v>80293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5">
      <c r="B303" s="103">
        <v>294</v>
      </c>
      <c r="C303" s="23">
        <v>80294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5">
      <c r="B304" s="103">
        <v>295</v>
      </c>
      <c r="C304" s="23">
        <v>80295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5">
      <c r="B305" s="103">
        <v>296</v>
      </c>
      <c r="C305" s="23">
        <v>80296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5">
      <c r="B306" s="103">
        <v>297</v>
      </c>
      <c r="C306" s="23">
        <v>80297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5">
      <c r="B307" s="103">
        <v>298</v>
      </c>
      <c r="C307" s="23">
        <v>80298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5">
      <c r="B308" s="103">
        <v>299</v>
      </c>
      <c r="C308" s="23">
        <v>80299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5">
      <c r="B309" s="103">
        <v>300</v>
      </c>
      <c r="C309" s="23">
        <v>80300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5">
      <c r="B310" s="103">
        <v>301</v>
      </c>
      <c r="C310" s="23">
        <v>80301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5">
      <c r="B311" s="103">
        <v>302</v>
      </c>
      <c r="C311" s="23">
        <v>80302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5">
      <c r="B312" s="103">
        <v>303</v>
      </c>
      <c r="C312" s="23">
        <v>80303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5">
      <c r="B313" s="103">
        <v>304</v>
      </c>
      <c r="C313" s="23">
        <v>80304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5">
      <c r="B314" s="103">
        <v>305</v>
      </c>
      <c r="C314" s="23">
        <v>80305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5">
      <c r="B315" s="103">
        <v>306</v>
      </c>
      <c r="C315" s="23">
        <v>80306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5">
      <c r="B316" s="103">
        <v>307</v>
      </c>
      <c r="C316" s="23">
        <v>80307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5">
      <c r="B317" s="103">
        <v>308</v>
      </c>
      <c r="C317" s="23">
        <v>80308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5">
      <c r="B318" s="103">
        <v>309</v>
      </c>
      <c r="C318" s="23">
        <v>80309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5">
      <c r="B319" s="103">
        <v>310</v>
      </c>
      <c r="C319" s="23">
        <v>80310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5">
      <c r="B320" s="103">
        <v>311</v>
      </c>
      <c r="C320" s="23">
        <v>80311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5">
      <c r="B321" s="103">
        <v>312</v>
      </c>
      <c r="C321" s="23">
        <v>80312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5">
      <c r="B322" s="103">
        <v>313</v>
      </c>
      <c r="C322" s="23">
        <v>80313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5">
      <c r="B323" s="103">
        <v>314</v>
      </c>
      <c r="C323" s="23">
        <v>80314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5">
      <c r="B324" s="103">
        <v>315</v>
      </c>
      <c r="C324" s="23">
        <v>80315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5">
      <c r="B325" s="103">
        <v>316</v>
      </c>
      <c r="C325" s="23">
        <v>80316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5">
      <c r="B326" s="103">
        <v>317</v>
      </c>
      <c r="C326" s="23">
        <v>80317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5">
      <c r="B327" s="103">
        <v>318</v>
      </c>
      <c r="C327" s="23">
        <v>80318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5">
      <c r="B328" s="103">
        <v>319</v>
      </c>
      <c r="C328" s="23">
        <v>80319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5">
      <c r="B329" s="103">
        <v>320</v>
      </c>
      <c r="C329" s="23">
        <v>80320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5">
      <c r="B330" s="103">
        <v>321</v>
      </c>
      <c r="C330" s="23">
        <v>80321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5">
      <c r="B331" s="103">
        <v>322</v>
      </c>
      <c r="C331" s="23">
        <v>80322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5">
      <c r="B332" s="103">
        <v>323</v>
      </c>
      <c r="C332" s="23">
        <v>80323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5">
      <c r="B333" s="103">
        <v>324</v>
      </c>
      <c r="C333" s="23">
        <v>80324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5">
      <c r="B334" s="103">
        <v>325</v>
      </c>
      <c r="C334" s="23">
        <v>80325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5">
      <c r="B335" s="103">
        <v>326</v>
      </c>
      <c r="C335" s="23">
        <v>80326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5">
      <c r="B336" s="103">
        <v>327</v>
      </c>
      <c r="C336" s="23">
        <v>80327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5">
      <c r="B337" s="103">
        <v>328</v>
      </c>
      <c r="C337" s="23">
        <v>80328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5">
      <c r="B338" s="103">
        <v>329</v>
      </c>
      <c r="C338" s="23">
        <v>80329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5">
      <c r="B339" s="103">
        <v>330</v>
      </c>
      <c r="C339" s="23">
        <v>80330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5">
      <c r="B340" s="103">
        <v>331</v>
      </c>
      <c r="C340" s="23">
        <v>80331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5">
      <c r="B341" s="103">
        <v>332</v>
      </c>
      <c r="C341" s="23">
        <v>80332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5">
      <c r="B342" s="103">
        <v>333</v>
      </c>
      <c r="C342" s="23">
        <v>80333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5">
      <c r="B343" s="103">
        <v>334</v>
      </c>
      <c r="C343" s="23">
        <v>80334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5">
      <c r="B344" s="103">
        <v>335</v>
      </c>
      <c r="C344" s="23">
        <v>80335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5">
      <c r="B345" s="103">
        <v>336</v>
      </c>
      <c r="C345" s="23">
        <v>80336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5">
      <c r="B346" s="103">
        <v>337</v>
      </c>
      <c r="C346" s="23">
        <v>80337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5">
      <c r="B347" s="103">
        <v>338</v>
      </c>
      <c r="C347" s="23">
        <v>80338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5">
      <c r="B348" s="103">
        <v>339</v>
      </c>
      <c r="C348" s="23">
        <v>80339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5">
      <c r="B349" s="103">
        <v>340</v>
      </c>
      <c r="C349" s="23">
        <v>80340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5">
      <c r="B350" s="103">
        <v>341</v>
      </c>
      <c r="C350" s="23">
        <v>80341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5">
      <c r="B351" s="103">
        <v>342</v>
      </c>
      <c r="C351" s="23">
        <v>80342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5">
      <c r="B352" s="103">
        <v>343</v>
      </c>
      <c r="C352" s="23">
        <v>80343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5">
      <c r="B353" s="103">
        <v>344</v>
      </c>
      <c r="C353" s="23">
        <v>80344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5">
      <c r="B354" s="103">
        <v>345</v>
      </c>
      <c r="C354" s="23">
        <v>80345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5">
      <c r="B355" s="103">
        <v>346</v>
      </c>
      <c r="C355" s="23">
        <v>80346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5">
      <c r="B356" s="103">
        <v>347</v>
      </c>
      <c r="C356" s="23">
        <v>80347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5">
      <c r="B357" s="103">
        <v>348</v>
      </c>
      <c r="C357" s="23">
        <v>80348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5">
      <c r="B358" s="103">
        <v>349</v>
      </c>
      <c r="C358" s="23">
        <v>80349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5">
      <c r="B359" s="103">
        <v>350</v>
      </c>
      <c r="C359" s="23">
        <v>80350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5">
      <c r="B360" s="103">
        <v>351</v>
      </c>
      <c r="C360" s="23">
        <v>80351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5">
      <c r="B361" s="103">
        <v>352</v>
      </c>
      <c r="C361" s="23">
        <v>80352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5">
      <c r="B362" s="103">
        <v>353</v>
      </c>
      <c r="C362" s="23">
        <v>80353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5">
      <c r="B363" s="103">
        <v>354</v>
      </c>
      <c r="C363" s="23">
        <v>80354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5">
      <c r="B364" s="103">
        <v>355</v>
      </c>
      <c r="C364" s="23">
        <v>80355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5">
      <c r="B365" s="103">
        <v>356</v>
      </c>
      <c r="C365" s="23">
        <v>80356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5">
      <c r="B366" s="103">
        <v>357</v>
      </c>
      <c r="C366" s="23">
        <v>80357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5">
      <c r="B367" s="103">
        <v>358</v>
      </c>
      <c r="C367" s="23">
        <v>80358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5">
      <c r="B368" s="103">
        <v>359</v>
      </c>
      <c r="C368" s="23">
        <v>80359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5">
      <c r="B369" s="103">
        <v>360</v>
      </c>
      <c r="C369" s="23">
        <v>80360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5">
      <c r="B370" s="103">
        <v>361</v>
      </c>
      <c r="C370" s="23">
        <v>80361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5">
      <c r="B371" s="103">
        <v>362</v>
      </c>
      <c r="C371" s="23">
        <v>80362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5">
      <c r="B372" s="103">
        <v>363</v>
      </c>
      <c r="C372" s="23">
        <v>80363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5">
      <c r="B373" s="103">
        <v>364</v>
      </c>
      <c r="C373" s="23">
        <v>80364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5">
      <c r="B374" s="103">
        <v>365</v>
      </c>
      <c r="C374" s="23">
        <v>80365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5">
      <c r="B375" s="103">
        <v>366</v>
      </c>
      <c r="C375" s="23">
        <v>80366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5">
      <c r="B376" s="103">
        <v>367</v>
      </c>
      <c r="C376" s="23">
        <v>80367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5">
      <c r="B377" s="103">
        <v>368</v>
      </c>
      <c r="C377" s="23">
        <v>80368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5">
      <c r="B378" s="103">
        <v>369</v>
      </c>
      <c r="C378" s="23">
        <v>80369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5">
      <c r="B379" s="103">
        <v>370</v>
      </c>
      <c r="C379" s="23">
        <v>80370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5">
      <c r="B380" s="103">
        <v>371</v>
      </c>
      <c r="C380" s="23">
        <v>80371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5">
      <c r="B381" s="103">
        <v>372</v>
      </c>
      <c r="C381" s="23">
        <v>80372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5">
      <c r="B382" s="103">
        <v>373</v>
      </c>
      <c r="C382" s="23">
        <v>80373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5">
      <c r="B383" s="103">
        <v>374</v>
      </c>
      <c r="C383" s="23">
        <v>80374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5">
      <c r="B384" s="103">
        <v>375</v>
      </c>
      <c r="C384" s="23">
        <v>80375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5">
      <c r="B385" s="103">
        <v>376</v>
      </c>
      <c r="C385" s="23">
        <v>80376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5">
      <c r="B386" s="103">
        <v>377</v>
      </c>
      <c r="C386" s="23">
        <v>80377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5">
      <c r="B387" s="103">
        <v>378</v>
      </c>
      <c r="C387" s="23">
        <v>80378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5">
      <c r="B388" s="103">
        <v>379</v>
      </c>
      <c r="C388" s="23">
        <v>80379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5">
      <c r="B389" s="103">
        <v>380</v>
      </c>
      <c r="C389" s="23">
        <v>80380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5">
      <c r="B390" s="103">
        <v>381</v>
      </c>
      <c r="C390" s="23">
        <v>80381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5">
      <c r="B391" s="103">
        <v>382</v>
      </c>
      <c r="C391" s="23">
        <v>80382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5">
      <c r="B392" s="103">
        <v>383</v>
      </c>
      <c r="C392" s="23">
        <v>80383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5">
      <c r="B393" s="103">
        <v>384</v>
      </c>
      <c r="C393" s="23">
        <v>80384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5">
      <c r="B394" s="103">
        <v>385</v>
      </c>
      <c r="C394" s="23">
        <v>80385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5">
      <c r="B395" s="103">
        <v>386</v>
      </c>
      <c r="C395" s="23">
        <v>80386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5">
      <c r="B396" s="103">
        <v>387</v>
      </c>
      <c r="C396" s="23">
        <v>80387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5">
      <c r="B397" s="103">
        <v>388</v>
      </c>
      <c r="C397" s="23">
        <v>80388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5">
      <c r="B398" s="103">
        <v>389</v>
      </c>
      <c r="C398" s="23">
        <v>80389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5">
      <c r="B399" s="103">
        <v>390</v>
      </c>
      <c r="C399" s="23">
        <v>80390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5">
      <c r="B400" s="103">
        <v>391</v>
      </c>
      <c r="C400" s="23">
        <v>80391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5">
      <c r="B401" s="103">
        <v>392</v>
      </c>
      <c r="C401" s="23">
        <v>80392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5">
      <c r="B402" s="103">
        <v>393</v>
      </c>
      <c r="C402" s="23">
        <v>80393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5">
      <c r="B403" s="103">
        <v>394</v>
      </c>
      <c r="C403" s="23">
        <v>80394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5">
      <c r="B404" s="103">
        <v>395</v>
      </c>
      <c r="C404" s="23">
        <v>80395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5">
      <c r="B405" s="103">
        <v>396</v>
      </c>
      <c r="C405" s="23">
        <v>80396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5">
      <c r="B406" s="103">
        <v>397</v>
      </c>
      <c r="C406" s="23">
        <v>80397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5">
      <c r="B407" s="103">
        <v>398</v>
      </c>
      <c r="C407" s="23">
        <v>80398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5">
      <c r="B408" s="103">
        <v>399</v>
      </c>
      <c r="C408" s="23">
        <v>80399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5">
      <c r="B409" s="103">
        <v>400</v>
      </c>
      <c r="C409" s="23">
        <v>80400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5">
      <c r="B410" s="103">
        <v>401</v>
      </c>
      <c r="C410" s="23">
        <v>80401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5">
      <c r="B411" s="103">
        <v>402</v>
      </c>
      <c r="C411" s="23">
        <v>80402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5">
      <c r="B412" s="103">
        <v>403</v>
      </c>
      <c r="C412" s="23">
        <v>80403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5">
      <c r="B413" s="103">
        <v>404</v>
      </c>
      <c r="C413" s="23">
        <v>80404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5">
      <c r="B414" s="103">
        <v>405</v>
      </c>
      <c r="C414" s="23">
        <v>80405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5">
      <c r="B415" s="103">
        <v>406</v>
      </c>
      <c r="C415" s="23">
        <v>80406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5">
      <c r="B416" s="103">
        <v>407</v>
      </c>
      <c r="C416" s="23">
        <v>80407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5">
      <c r="B417" s="103">
        <v>408</v>
      </c>
      <c r="C417" s="23">
        <v>80408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5">
      <c r="B418" s="103">
        <v>409</v>
      </c>
      <c r="C418" s="23">
        <v>80409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5">
      <c r="B419" s="103">
        <v>410</v>
      </c>
      <c r="C419" s="23">
        <v>80410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5">
      <c r="B420" s="103">
        <v>411</v>
      </c>
      <c r="C420" s="23">
        <v>80411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5">
      <c r="B421" s="103">
        <v>412</v>
      </c>
      <c r="C421" s="23">
        <v>80412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5">
      <c r="B422" s="103">
        <v>413</v>
      </c>
      <c r="C422" s="23">
        <v>80413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5">
      <c r="B423" s="103">
        <v>414</v>
      </c>
      <c r="C423" s="23">
        <v>80414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5">
      <c r="B424" s="103">
        <v>415</v>
      </c>
      <c r="C424" s="23">
        <v>80415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5">
      <c r="B425" s="103">
        <v>416</v>
      </c>
      <c r="C425" s="23">
        <v>80416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5">
      <c r="B426" s="103">
        <v>417</v>
      </c>
      <c r="C426" s="23">
        <v>80417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5">
      <c r="B427" s="103">
        <v>418</v>
      </c>
      <c r="C427" s="23">
        <v>80418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5">
      <c r="B428" s="103">
        <v>419</v>
      </c>
      <c r="C428" s="23">
        <v>80419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5">
      <c r="B429" s="103">
        <v>420</v>
      </c>
      <c r="C429" s="23">
        <v>80420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5">
      <c r="B430" s="103">
        <v>421</v>
      </c>
      <c r="C430" s="23">
        <v>80421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5">
      <c r="B431" s="103">
        <v>422</v>
      </c>
      <c r="C431" s="23">
        <v>80422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5">
      <c r="B432" s="103">
        <v>423</v>
      </c>
      <c r="C432" s="23">
        <v>80423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5">
      <c r="B433" s="103">
        <v>424</v>
      </c>
      <c r="C433" s="23">
        <v>80424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5">
      <c r="B434" s="103">
        <v>425</v>
      </c>
      <c r="C434" s="23">
        <v>80425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5">
      <c r="B435" s="103">
        <v>426</v>
      </c>
      <c r="C435" s="23">
        <v>80426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5">
      <c r="B436" s="103">
        <v>427</v>
      </c>
      <c r="C436" s="23">
        <v>80427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5">
      <c r="B437" s="103">
        <v>428</v>
      </c>
      <c r="C437" s="23">
        <v>80428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5">
      <c r="B438" s="103">
        <v>429</v>
      </c>
      <c r="C438" s="23">
        <v>80429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5">
      <c r="B439" s="103">
        <v>430</v>
      </c>
      <c r="C439" s="23">
        <v>80430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5">
      <c r="B440" s="103">
        <v>431</v>
      </c>
      <c r="C440" s="23">
        <v>80431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5">
      <c r="B441" s="103">
        <v>432</v>
      </c>
      <c r="C441" s="23">
        <v>80432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5">
      <c r="B442" s="103">
        <v>433</v>
      </c>
      <c r="C442" s="23">
        <v>80433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5">
      <c r="B443" s="103">
        <v>434</v>
      </c>
      <c r="C443" s="23">
        <v>80434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5">
      <c r="B444" s="103">
        <v>435</v>
      </c>
      <c r="C444" s="23">
        <v>80435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5">
      <c r="B445" s="103">
        <v>436</v>
      </c>
      <c r="C445" s="23">
        <v>80436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5">
      <c r="B446" s="103">
        <v>437</v>
      </c>
      <c r="C446" s="23">
        <v>80437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5">
      <c r="B447" s="103">
        <v>438</v>
      </c>
      <c r="C447" s="23">
        <v>80438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5">
      <c r="B448" s="103">
        <v>439</v>
      </c>
      <c r="C448" s="23">
        <v>80439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5">
      <c r="B449" s="103">
        <v>440</v>
      </c>
      <c r="C449" s="23">
        <v>80440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5">
      <c r="B450" s="103">
        <v>441</v>
      </c>
      <c r="C450" s="23">
        <v>80441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5">
      <c r="B451" s="103">
        <v>442</v>
      </c>
      <c r="C451" s="23">
        <v>80442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5">
      <c r="B452" s="103">
        <v>443</v>
      </c>
      <c r="C452" s="23">
        <v>80443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5">
      <c r="B453" s="103">
        <v>444</v>
      </c>
      <c r="C453" s="23">
        <v>80444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5">
      <c r="B454" s="103">
        <v>445</v>
      </c>
      <c r="C454" s="23">
        <v>80445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5">
      <c r="B455" s="103">
        <v>446</v>
      </c>
      <c r="C455" s="23">
        <v>80446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5">
      <c r="B456" s="103">
        <v>447</v>
      </c>
      <c r="C456" s="23">
        <v>80447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5">
      <c r="B457" s="103">
        <v>448</v>
      </c>
      <c r="C457" s="23">
        <v>80448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5">
      <c r="B458" s="103">
        <v>449</v>
      </c>
      <c r="C458" s="23">
        <v>80449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5">
      <c r="B459" s="103">
        <v>450</v>
      </c>
      <c r="C459" s="23">
        <v>80450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5">
      <c r="B460" s="103">
        <v>451</v>
      </c>
      <c r="C460" s="23">
        <v>80451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5">
      <c r="B461" s="103">
        <v>452</v>
      </c>
      <c r="C461" s="23">
        <v>80452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5">
      <c r="B462" s="103">
        <v>453</v>
      </c>
      <c r="C462" s="23">
        <v>80453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5">
      <c r="B463" s="103">
        <v>454</v>
      </c>
      <c r="C463" s="23">
        <v>80454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5">
      <c r="B464" s="103">
        <v>455</v>
      </c>
      <c r="C464" s="23">
        <v>80455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5">
      <c r="B465" s="103">
        <v>456</v>
      </c>
      <c r="C465" s="23">
        <v>80456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5">
      <c r="B466" s="103">
        <v>457</v>
      </c>
      <c r="C466" s="23">
        <v>80457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5">
      <c r="B467" s="103">
        <v>458</v>
      </c>
      <c r="C467" s="23">
        <v>80458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5">
      <c r="B468" s="103">
        <v>459</v>
      </c>
      <c r="C468" s="23">
        <v>80459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5">
      <c r="B469" s="103">
        <v>460</v>
      </c>
      <c r="C469" s="23">
        <v>80460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5">
      <c r="B470" s="103">
        <v>461</v>
      </c>
      <c r="C470" s="23">
        <v>80461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5">
      <c r="B471" s="103">
        <v>462</v>
      </c>
      <c r="C471" s="23">
        <v>80462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5">
      <c r="B472" s="103">
        <v>463</v>
      </c>
      <c r="C472" s="23">
        <v>80463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5">
      <c r="B473" s="103">
        <v>464</v>
      </c>
      <c r="C473" s="23">
        <v>80464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5">
      <c r="B474" s="103">
        <v>465</v>
      </c>
      <c r="C474" s="23">
        <v>80465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5">
      <c r="B475" s="103">
        <v>466</v>
      </c>
      <c r="C475" s="23">
        <v>80466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5">
      <c r="B476" s="103">
        <v>467</v>
      </c>
      <c r="C476" s="23">
        <v>80467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5">
      <c r="B477" s="103">
        <v>468</v>
      </c>
      <c r="C477" s="23">
        <v>80468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5">
      <c r="B478" s="103">
        <v>469</v>
      </c>
      <c r="C478" s="23">
        <v>80469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5">
      <c r="B479" s="103">
        <v>470</v>
      </c>
      <c r="C479" s="23">
        <v>80470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5">
      <c r="B480" s="103">
        <v>471</v>
      </c>
      <c r="C480" s="23">
        <v>80471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5">
      <c r="B481" s="103">
        <v>472</v>
      </c>
      <c r="C481" s="23">
        <v>80472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5">
      <c r="B482" s="103">
        <v>473</v>
      </c>
      <c r="C482" s="23">
        <v>80473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5">
      <c r="B483" s="103">
        <v>474</v>
      </c>
      <c r="C483" s="23">
        <v>80474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5">
      <c r="B484" s="103">
        <v>475</v>
      </c>
      <c r="C484" s="23">
        <v>80475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5">
      <c r="B485" s="103">
        <v>476</v>
      </c>
      <c r="C485" s="23">
        <v>80476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5">
      <c r="B486" s="103">
        <v>477</v>
      </c>
      <c r="C486" s="23">
        <v>80477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5">
      <c r="B487" s="103">
        <v>478</v>
      </c>
      <c r="C487" s="23">
        <v>80478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5">
      <c r="B488" s="103">
        <v>479</v>
      </c>
      <c r="C488" s="23">
        <v>80479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5">
      <c r="B489" s="103">
        <v>480</v>
      </c>
      <c r="C489" s="23">
        <v>80480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5">
      <c r="B490" s="103">
        <v>481</v>
      </c>
      <c r="C490" s="23">
        <v>80481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5">
      <c r="B491" s="103">
        <v>482</v>
      </c>
      <c r="C491" s="23">
        <v>80482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5">
      <c r="B492" s="103">
        <v>483</v>
      </c>
      <c r="C492" s="23">
        <v>80483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5">
      <c r="B493" s="103">
        <v>484</v>
      </c>
      <c r="C493" s="23">
        <v>80484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5">
      <c r="B494" s="103">
        <v>485</v>
      </c>
      <c r="C494" s="23">
        <v>80485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5">
      <c r="B495" s="103">
        <v>486</v>
      </c>
      <c r="C495" s="23">
        <v>80486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5">
      <c r="B496" s="103">
        <v>487</v>
      </c>
      <c r="C496" s="23">
        <v>80487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5">
      <c r="B497" s="103">
        <v>488</v>
      </c>
      <c r="C497" s="23">
        <v>80488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5">
      <c r="B498" s="103">
        <v>489</v>
      </c>
      <c r="C498" s="23">
        <v>80489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5">
      <c r="B499" s="103">
        <v>490</v>
      </c>
      <c r="C499" s="23">
        <v>80490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5">
      <c r="B500" s="103">
        <v>491</v>
      </c>
      <c r="C500" s="23">
        <v>80491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5">
      <c r="B501" s="103">
        <v>492</v>
      </c>
      <c r="C501" s="23">
        <v>80492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5">
      <c r="B502" s="103">
        <v>493</v>
      </c>
      <c r="C502" s="23">
        <v>80493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5">
      <c r="B503" s="103">
        <v>494</v>
      </c>
      <c r="C503" s="23">
        <v>80494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5">
      <c r="B504" s="103">
        <v>495</v>
      </c>
      <c r="C504" s="23">
        <v>80495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5">
      <c r="B505" s="103">
        <v>496</v>
      </c>
      <c r="C505" s="23">
        <v>80496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5">
      <c r="B506" s="103">
        <v>497</v>
      </c>
      <c r="C506" s="23">
        <v>80497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5">
      <c r="B507" s="103">
        <v>498</v>
      </c>
      <c r="C507" s="23">
        <v>80498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5">
      <c r="B508" s="103">
        <v>499</v>
      </c>
      <c r="C508" s="23">
        <v>80499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5">
      <c r="B509" s="103">
        <v>500</v>
      </c>
      <c r="C509" s="23">
        <v>80500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5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0</v>
      </c>
      <c r="BM510" s="19">
        <f>IF(служ!D35="нет",0,1)*$A$6</f>
        <v>0</v>
      </c>
      <c r="BN510" s="19">
        <f>IF(служ!E35="нет",0,1)*$A$6</f>
        <v>0</v>
      </c>
      <c r="BO510" s="19">
        <f>IF(служ!F35="нет",0,1)*$A$6</f>
        <v>0</v>
      </c>
      <c r="BP510" s="19">
        <f>IF(служ!G35="нет",0,1)*$A$6</f>
        <v>0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3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5">
      <c r="D512" s="39">
        <f>D10</f>
        <v>0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0</v>
      </c>
      <c r="J512" s="39">
        <f t="shared" si="93"/>
        <v>0</v>
      </c>
      <c r="K512" s="39">
        <f t="shared" si="93"/>
        <v>0</v>
      </c>
      <c r="L512" s="39">
        <f t="shared" si="93"/>
        <v>0</v>
      </c>
      <c r="M512" s="39">
        <f t="shared" si="93"/>
        <v>0</v>
      </c>
      <c r="N512" s="39">
        <f t="shared" si="93"/>
        <v>0</v>
      </c>
      <c r="O512" s="39">
        <f t="shared" si="93"/>
        <v>0</v>
      </c>
      <c r="P512" s="39">
        <f t="shared" si="93"/>
        <v>0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>
        <f t="shared" ref="CR512:CR575" si="95">CR10</f>
        <v>0</v>
      </c>
      <c r="CS512" s="39">
        <f t="shared" ref="CS512:CT531" si="96">CS10</f>
        <v>0</v>
      </c>
      <c r="CT512" s="39">
        <f t="shared" si="96"/>
        <v>0</v>
      </c>
    </row>
    <row r="513" spans="4:98" ht="15" hidden="1" customHeight="1" x14ac:dyDescent="0.25">
      <c r="D513" s="39">
        <f t="shared" ref="D513:D576" si="97">D11</f>
        <v>0</v>
      </c>
      <c r="F513" s="39">
        <f t="shared" ref="F513:F576" si="98">F11</f>
        <v>0</v>
      </c>
      <c r="G513" s="39">
        <f t="shared" ref="G513:Y513" si="99">G11</f>
        <v>0</v>
      </c>
      <c r="H513" s="39">
        <f t="shared" si="99"/>
        <v>0</v>
      </c>
      <c r="I513" s="39">
        <f t="shared" si="99"/>
        <v>0</v>
      </c>
      <c r="J513" s="39">
        <f t="shared" si="99"/>
        <v>0</v>
      </c>
      <c r="K513" s="39">
        <f t="shared" si="99"/>
        <v>0</v>
      </c>
      <c r="L513" s="39">
        <f t="shared" si="99"/>
        <v>0</v>
      </c>
      <c r="M513" s="39">
        <f t="shared" si="99"/>
        <v>0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0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>
        <f t="shared" si="95"/>
        <v>0</v>
      </c>
      <c r="CS513" s="39">
        <f t="shared" si="96"/>
        <v>0</v>
      </c>
      <c r="CT513" s="39">
        <f t="shared" si="96"/>
        <v>0</v>
      </c>
    </row>
    <row r="514" spans="4:98" ht="15" hidden="1" customHeight="1" x14ac:dyDescent="0.25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5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5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5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5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5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5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5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5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5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5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5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5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5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5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5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5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5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5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5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5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5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5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5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5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5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5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5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5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5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5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5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5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5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5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5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5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5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5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5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5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5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5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5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5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5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5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5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5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5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5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5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5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5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5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5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5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5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5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5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5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5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5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5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5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5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5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5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5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5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5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5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5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5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5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5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5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5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5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5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5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5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5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5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5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5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5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5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5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5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5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5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5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5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5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5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5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5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5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5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5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5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5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5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5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5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5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5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5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5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5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5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5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5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5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5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5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5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5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5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5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5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5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5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5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5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5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5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5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5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5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5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5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5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5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5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5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5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5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5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5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5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5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5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5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5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5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5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5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5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5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5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5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5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5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5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5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5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5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5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5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5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5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5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5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5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5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5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5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5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5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5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5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5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5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5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5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5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5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5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5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5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5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5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5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5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5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5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5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5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5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5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5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5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5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5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5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5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5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5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5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5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5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5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5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5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5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5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5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5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5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5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5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5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5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5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5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5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5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5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5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5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5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5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5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5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5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5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5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5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5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5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5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5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5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5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5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5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5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5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5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5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5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5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5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5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5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5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5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5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5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5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5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5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5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5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5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5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5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5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5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5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5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5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5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5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5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5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5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5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5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5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5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5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5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5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5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5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5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5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5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5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5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5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5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5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5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5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5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5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5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5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5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5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5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5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5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5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5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5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5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5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5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5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5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5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5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5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5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5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5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5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5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5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5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5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5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5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5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5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5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5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5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5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5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5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5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5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5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5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5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5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5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5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5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5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5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5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5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5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5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5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5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5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5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5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5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5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5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5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5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5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5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5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5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5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5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5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5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5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5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5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5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5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5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5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5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5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5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5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5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5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5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5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5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5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5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5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5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5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5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5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5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5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5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5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5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5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5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5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5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5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5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5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5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5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5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5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5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5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5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5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5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5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5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5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5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5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5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5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5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5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5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5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5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5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5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5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5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5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5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5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5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5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5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5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5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5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5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5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5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5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5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5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5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5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5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5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5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5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5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5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5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5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5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5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5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5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5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5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5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5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5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5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5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5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5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5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5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5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5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5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5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5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5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5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5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5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5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5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5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5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5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5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5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5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5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5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5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5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5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5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5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5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5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5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5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5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5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5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5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5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5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5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5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5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5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5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5"/>
    <row r="1013" spans="4:98" hidden="1" x14ac:dyDescent="0.25"/>
    <row r="1014" spans="4:98" hidden="1" x14ac:dyDescent="0.25"/>
    <row r="1015" spans="4:98" hidden="1" x14ac:dyDescent="0.25"/>
    <row r="1016" spans="4:98" hidden="1" x14ac:dyDescent="0.25"/>
    <row r="1017" spans="4:98" hidden="1" x14ac:dyDescent="0.25"/>
    <row r="1018" spans="4:98" hidden="1" x14ac:dyDescent="0.25"/>
    <row r="1019" spans="4:98" hidden="1" x14ac:dyDescent="0.25"/>
    <row r="1020" spans="4:98" hidden="1" x14ac:dyDescent="0.25"/>
    <row r="1021" spans="4:98" hidden="1" x14ac:dyDescent="0.25"/>
    <row r="1022" spans="4:98" hidden="1" x14ac:dyDescent="0.25"/>
    <row r="1023" spans="4:98" hidden="1" x14ac:dyDescent="0.25"/>
    <row r="1024" spans="4:98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8671875" defaultRowHeight="14.4" zeroHeight="1" x14ac:dyDescent="0.3"/>
  <cols>
    <col min="1" max="2" width="12.44140625" style="152" customWidth="1"/>
    <col min="3" max="3" width="65.88671875" style="152" customWidth="1"/>
    <col min="4" max="4" width="15.88671875" style="149"/>
    <col min="5" max="20" width="15.88671875" style="149" hidden="1" customWidth="1"/>
    <col min="21" max="16384" width="15.88671875" style="149"/>
  </cols>
  <sheetData>
    <row r="1" spans="1:20" ht="15" thickBot="1" x14ac:dyDescent="0.35">
      <c r="C1" s="151" t="s">
        <v>284</v>
      </c>
      <c r="H1" s="149" t="s">
        <v>302</v>
      </c>
      <c r="I1" s="149" t="s">
        <v>303</v>
      </c>
      <c r="J1" s="149" t="s">
        <v>304</v>
      </c>
      <c r="K1" s="149" t="s">
        <v>305</v>
      </c>
      <c r="T1" s="149" t="s">
        <v>239</v>
      </c>
    </row>
    <row r="2" spans="1:20" ht="28.8" x14ac:dyDescent="0.3">
      <c r="A2" s="157" t="s">
        <v>302</v>
      </c>
      <c r="B2" s="158" t="s">
        <v>303</v>
      </c>
      <c r="C2" s="159" t="s">
        <v>304</v>
      </c>
      <c r="H2" s="149" t="s">
        <v>306</v>
      </c>
      <c r="I2" s="149" t="s">
        <v>307</v>
      </c>
      <c r="J2" s="149" t="s">
        <v>308</v>
      </c>
      <c r="K2" s="149" t="s">
        <v>309</v>
      </c>
    </row>
    <row r="3" spans="1:20" ht="28.8" x14ac:dyDescent="0.3">
      <c r="A3" s="160" t="s">
        <v>306</v>
      </c>
      <c r="B3" s="161" t="s">
        <v>307</v>
      </c>
      <c r="C3" s="162" t="s">
        <v>308</v>
      </c>
      <c r="H3" s="149" t="s">
        <v>310</v>
      </c>
      <c r="I3" s="149" t="s">
        <v>311</v>
      </c>
      <c r="J3" s="149" t="s">
        <v>312</v>
      </c>
      <c r="K3" s="149" t="s">
        <v>313</v>
      </c>
    </row>
    <row r="4" spans="1:20" ht="28.8" x14ac:dyDescent="0.3">
      <c r="A4" s="160" t="s">
        <v>310</v>
      </c>
      <c r="B4" s="161" t="s">
        <v>311</v>
      </c>
      <c r="C4" s="162" t="s">
        <v>312</v>
      </c>
      <c r="H4" s="149" t="s">
        <v>314</v>
      </c>
      <c r="I4" s="149" t="s">
        <v>315</v>
      </c>
      <c r="J4" s="149" t="s">
        <v>316</v>
      </c>
      <c r="K4" s="149" t="s">
        <v>317</v>
      </c>
    </row>
    <row r="5" spans="1:20" ht="28.8" x14ac:dyDescent="0.3">
      <c r="A5" s="160" t="s">
        <v>314</v>
      </c>
      <c r="B5" s="161" t="s">
        <v>315</v>
      </c>
      <c r="C5" s="162" t="s">
        <v>316</v>
      </c>
      <c r="H5" s="149" t="s">
        <v>318</v>
      </c>
      <c r="I5" s="149" t="s">
        <v>319</v>
      </c>
      <c r="J5" s="149" t="s">
        <v>320</v>
      </c>
      <c r="K5" s="149" t="s">
        <v>321</v>
      </c>
    </row>
    <row r="6" spans="1:20" ht="28.8" x14ac:dyDescent="0.3">
      <c r="A6" s="160" t="s">
        <v>318</v>
      </c>
      <c r="B6" s="161" t="s">
        <v>319</v>
      </c>
      <c r="C6" s="162" t="s">
        <v>320</v>
      </c>
      <c r="H6" s="149" t="s">
        <v>322</v>
      </c>
      <c r="I6" s="149" t="s">
        <v>323</v>
      </c>
      <c r="J6" s="149" t="s">
        <v>324</v>
      </c>
      <c r="K6" s="149" t="s">
        <v>325</v>
      </c>
    </row>
    <row r="7" spans="1:20" ht="29.4" thickBot="1" x14ac:dyDescent="0.35">
      <c r="A7" s="163" t="s">
        <v>322</v>
      </c>
      <c r="B7" s="164" t="s">
        <v>323</v>
      </c>
      <c r="C7" s="165" t="s">
        <v>324</v>
      </c>
      <c r="H7" s="149" t="s">
        <v>326</v>
      </c>
      <c r="I7" s="149">
        <v>1063</v>
      </c>
      <c r="J7" s="149" t="s">
        <v>327</v>
      </c>
      <c r="K7" s="149" t="s">
        <v>328</v>
      </c>
    </row>
    <row r="8" spans="1:20" ht="15" thickBot="1" x14ac:dyDescent="0.35">
      <c r="C8" s="151" t="s">
        <v>239</v>
      </c>
      <c r="H8" s="149" t="s">
        <v>329</v>
      </c>
      <c r="I8" s="149">
        <v>1068</v>
      </c>
      <c r="J8" s="149" t="s">
        <v>330</v>
      </c>
      <c r="K8" s="149" t="s">
        <v>331</v>
      </c>
    </row>
    <row r="9" spans="1:20" ht="43.2" x14ac:dyDescent="0.3">
      <c r="A9" s="157" t="s">
        <v>326</v>
      </c>
      <c r="B9" s="158">
        <v>1063</v>
      </c>
      <c r="C9" s="159" t="s">
        <v>327</v>
      </c>
      <c r="H9" s="149" t="s">
        <v>332</v>
      </c>
      <c r="I9" s="149">
        <v>1073</v>
      </c>
      <c r="J9" s="149" t="s">
        <v>333</v>
      </c>
      <c r="K9" s="149" t="s">
        <v>334</v>
      </c>
    </row>
    <row r="10" spans="1:20" ht="28.8" x14ac:dyDescent="0.3">
      <c r="A10" s="160" t="s">
        <v>329</v>
      </c>
      <c r="B10" s="161">
        <v>1068</v>
      </c>
      <c r="C10" s="162" t="s">
        <v>330</v>
      </c>
      <c r="H10" s="149" t="s">
        <v>335</v>
      </c>
      <c r="I10" s="149">
        <v>1078</v>
      </c>
      <c r="J10" s="149" t="s">
        <v>336</v>
      </c>
      <c r="K10" s="149" t="s">
        <v>337</v>
      </c>
    </row>
    <row r="11" spans="1:20" x14ac:dyDescent="0.3">
      <c r="A11" s="160" t="s">
        <v>332</v>
      </c>
      <c r="B11" s="161">
        <v>1073</v>
      </c>
      <c r="C11" s="162" t="s">
        <v>333</v>
      </c>
      <c r="H11" s="149" t="s">
        <v>338</v>
      </c>
      <c r="I11" s="149">
        <v>1083</v>
      </c>
      <c r="J11" s="149" t="s">
        <v>339</v>
      </c>
      <c r="K11" s="149" t="s">
        <v>340</v>
      </c>
    </row>
    <row r="12" spans="1:20" x14ac:dyDescent="0.3">
      <c r="A12" s="160" t="s">
        <v>335</v>
      </c>
      <c r="B12" s="161">
        <v>1078</v>
      </c>
      <c r="C12" s="162" t="s">
        <v>336</v>
      </c>
      <c r="H12" s="149" t="s">
        <v>341</v>
      </c>
      <c r="I12" s="149">
        <v>1088</v>
      </c>
      <c r="J12" s="149" t="s">
        <v>342</v>
      </c>
      <c r="K12" s="149" t="s">
        <v>343</v>
      </c>
    </row>
    <row r="13" spans="1:20" x14ac:dyDescent="0.3">
      <c r="A13" s="160" t="s">
        <v>338</v>
      </c>
      <c r="B13" s="161">
        <v>1083</v>
      </c>
      <c r="C13" s="162" t="s">
        <v>339</v>
      </c>
      <c r="H13" s="149" t="s">
        <v>344</v>
      </c>
      <c r="I13" s="149">
        <v>1093</v>
      </c>
      <c r="J13" s="149" t="s">
        <v>345</v>
      </c>
      <c r="K13" s="149" t="s">
        <v>346</v>
      </c>
    </row>
    <row r="14" spans="1:20" ht="28.8" x14ac:dyDescent="0.3">
      <c r="A14" s="160" t="s">
        <v>341</v>
      </c>
      <c r="B14" s="161">
        <v>1088</v>
      </c>
      <c r="C14" s="162" t="s">
        <v>342</v>
      </c>
      <c r="H14" s="149" t="s">
        <v>347</v>
      </c>
      <c r="I14" s="149">
        <v>1739</v>
      </c>
      <c r="J14" s="149" t="s">
        <v>348</v>
      </c>
      <c r="K14" s="149" t="s">
        <v>349</v>
      </c>
    </row>
    <row r="15" spans="1:20" ht="28.8" x14ac:dyDescent="0.3">
      <c r="A15" s="160" t="s">
        <v>344</v>
      </c>
      <c r="B15" s="161">
        <v>1093</v>
      </c>
      <c r="C15" s="162" t="s">
        <v>345</v>
      </c>
      <c r="H15" s="149" t="s">
        <v>350</v>
      </c>
      <c r="I15" s="149">
        <v>1740</v>
      </c>
      <c r="J15" s="149" t="s">
        <v>351</v>
      </c>
      <c r="K15" s="149" t="s">
        <v>352</v>
      </c>
    </row>
    <row r="16" spans="1:20" ht="28.8" x14ac:dyDescent="0.3">
      <c r="A16" s="160" t="s">
        <v>347</v>
      </c>
      <c r="B16" s="161">
        <v>1739</v>
      </c>
      <c r="C16" s="162" t="s">
        <v>348</v>
      </c>
      <c r="H16" s="149" t="s">
        <v>353</v>
      </c>
      <c r="I16" s="149">
        <v>1748</v>
      </c>
      <c r="J16" s="149" t="s">
        <v>354</v>
      </c>
      <c r="K16" s="149" t="s">
        <v>355</v>
      </c>
    </row>
    <row r="17" spans="1:11" ht="43.2" x14ac:dyDescent="0.3">
      <c r="A17" s="160" t="s">
        <v>350</v>
      </c>
      <c r="B17" s="161">
        <v>1740</v>
      </c>
      <c r="C17" s="162" t="s">
        <v>351</v>
      </c>
      <c r="H17" s="149" t="s">
        <v>356</v>
      </c>
      <c r="I17" s="149">
        <v>1756</v>
      </c>
      <c r="J17" s="149" t="s">
        <v>357</v>
      </c>
      <c r="K17" s="149" t="s">
        <v>358</v>
      </c>
    </row>
    <row r="18" spans="1:11" x14ac:dyDescent="0.3">
      <c r="A18" s="160" t="s">
        <v>353</v>
      </c>
      <c r="B18" s="161">
        <v>1748</v>
      </c>
      <c r="C18" s="162" t="s">
        <v>354</v>
      </c>
      <c r="H18" s="149" t="s">
        <v>359</v>
      </c>
      <c r="I18" s="149">
        <v>1758</v>
      </c>
      <c r="J18" s="149" t="s">
        <v>360</v>
      </c>
      <c r="K18" s="149" t="s">
        <v>361</v>
      </c>
    </row>
    <row r="19" spans="1:11" x14ac:dyDescent="0.3">
      <c r="A19" s="160" t="s">
        <v>356</v>
      </c>
      <c r="B19" s="161">
        <v>1756</v>
      </c>
      <c r="C19" s="162" t="s">
        <v>357</v>
      </c>
      <c r="H19" s="149" t="s">
        <v>362</v>
      </c>
      <c r="I19" s="149">
        <v>207</v>
      </c>
      <c r="J19" s="149" t="s">
        <v>363</v>
      </c>
      <c r="K19" s="149" t="s">
        <v>364</v>
      </c>
    </row>
    <row r="20" spans="1:11" x14ac:dyDescent="0.3">
      <c r="A20" s="160" t="s">
        <v>359</v>
      </c>
      <c r="B20" s="161">
        <v>1758</v>
      </c>
      <c r="C20" s="162" t="s">
        <v>360</v>
      </c>
      <c r="H20" s="149" t="s">
        <v>365</v>
      </c>
      <c r="I20" s="149">
        <v>209</v>
      </c>
      <c r="J20" s="149" t="s">
        <v>366</v>
      </c>
      <c r="K20" s="149" t="s">
        <v>367</v>
      </c>
    </row>
    <row r="21" spans="1:11" ht="28.8" x14ac:dyDescent="0.3">
      <c r="A21" s="160" t="s">
        <v>362</v>
      </c>
      <c r="B21" s="161">
        <v>207</v>
      </c>
      <c r="C21" s="162" t="s">
        <v>363</v>
      </c>
      <c r="H21" s="149" t="s">
        <v>368</v>
      </c>
      <c r="J21" s="149" t="s">
        <v>369</v>
      </c>
      <c r="K21" s="149" t="s">
        <v>370</v>
      </c>
    </row>
    <row r="22" spans="1:11" x14ac:dyDescent="0.3">
      <c r="A22" s="160" t="s">
        <v>365</v>
      </c>
      <c r="B22" s="161">
        <v>209</v>
      </c>
      <c r="C22" s="162" t="s">
        <v>366</v>
      </c>
    </row>
    <row r="23" spans="1:11" ht="15" thickBot="1" x14ac:dyDescent="0.35">
      <c r="A23" s="163" t="s">
        <v>368</v>
      </c>
      <c r="B23" s="164"/>
      <c r="C23" s="165" t="s">
        <v>369</v>
      </c>
    </row>
    <row r="24" spans="1:11" x14ac:dyDescent="0.3"/>
    <row r="25" spans="1:11" x14ac:dyDescent="0.3"/>
    <row r="26" spans="1:11" x14ac:dyDescent="0.3"/>
    <row r="27" spans="1:11" x14ac:dyDescent="0.3"/>
    <row r="28" spans="1:11" x14ac:dyDescent="0.3"/>
    <row r="29" spans="1:11" x14ac:dyDescent="0.3"/>
    <row r="30" spans="1:11" x14ac:dyDescent="0.3"/>
    <row r="31" spans="1:11" x14ac:dyDescent="0.3"/>
    <row r="32" spans="1:11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09375" defaultRowHeight="13.2" x14ac:dyDescent="0.25"/>
  <cols>
    <col min="1" max="1" width="4.6640625" style="112" hidden="1" customWidth="1"/>
    <col min="2" max="2" width="6.109375" style="112" customWidth="1"/>
    <col min="3" max="3" width="22" style="112" customWidth="1"/>
    <col min="4" max="6" width="23.44140625" style="112" customWidth="1"/>
    <col min="7" max="7" width="6" style="112" customWidth="1"/>
    <col min="8" max="8" width="9.44140625" style="112" customWidth="1"/>
    <col min="9" max="9" width="11.109375" style="112" customWidth="1"/>
    <col min="10" max="13" width="5.6640625" style="112" customWidth="1"/>
    <col min="14" max="26" width="5.6640625" style="112" hidden="1" customWidth="1"/>
    <col min="27" max="27" width="5" style="112" hidden="1" customWidth="1"/>
    <col min="28" max="43" width="5.6640625" style="112" hidden="1" customWidth="1"/>
    <col min="44" max="45" width="10.109375" style="112" customWidth="1"/>
    <col min="46" max="46" width="11" style="112" hidden="1" customWidth="1"/>
    <col min="47" max="47" width="8.109375" style="112" customWidth="1"/>
    <col min="48" max="48" width="4.109375" style="112" customWidth="1"/>
    <col min="49" max="49" width="12" style="112" customWidth="1"/>
    <col min="50" max="50" width="3.5546875" style="112" customWidth="1"/>
    <col min="51" max="79" width="4.109375" style="112" customWidth="1"/>
    <col min="80" max="93" width="4.6640625" style="112" customWidth="1"/>
    <col min="94" max="99" width="4.109375" style="112" hidden="1" customWidth="1"/>
    <col min="100" max="100" width="9.6640625" style="112" customWidth="1"/>
    <col min="101" max="103" width="4.109375" style="112" hidden="1" customWidth="1"/>
    <col min="104" max="104" width="5.5546875" style="112" customWidth="1"/>
    <col min="105" max="141" width="4.109375" style="112" customWidth="1"/>
    <col min="142" max="142" width="13" style="112" customWidth="1"/>
    <col min="143" max="184" width="4.109375" style="112" customWidth="1"/>
    <col min="185" max="185" width="4.44140625" style="112" customWidth="1"/>
    <col min="186" max="188" width="4.109375" style="112" customWidth="1"/>
    <col min="189" max="189" width="7.109375" style="112" customWidth="1"/>
    <col min="190" max="190" width="15.33203125" style="112" customWidth="1"/>
    <col min="191" max="191" width="5.88671875" style="112" customWidth="1"/>
    <col min="192" max="192" width="4.109375" style="112" customWidth="1"/>
    <col min="193" max="193" width="10.44140625" style="112" customWidth="1"/>
    <col min="194" max="16384" width="4.109375" style="112"/>
  </cols>
  <sheetData>
    <row r="1" spans="1:255" s="17" customFormat="1" ht="15" x14ac:dyDescent="0.25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0</v>
      </c>
      <c r="GG1" s="42">
        <f ca="1">NOW()</f>
        <v>44286.725218055559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5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6" x14ac:dyDescent="0.25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обществознанию  8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5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5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нет</v>
      </c>
      <c r="O5" s="119" t="str">
        <f>служ!D36</f>
        <v>нет</v>
      </c>
      <c r="P5" s="119" t="str">
        <f>служ!E36</f>
        <v>нет</v>
      </c>
      <c r="Q5" s="119" t="str">
        <f>служ!F36</f>
        <v>нет</v>
      </c>
      <c r="R5" s="119" t="str">
        <f>служ!G36</f>
        <v>нет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236</v>
      </c>
      <c r="AX5" s="119"/>
    </row>
    <row r="6" spans="1:255" s="116" customFormat="1" x14ac:dyDescent="0.25">
      <c r="A6" s="116">
        <f t="shared" ref="A6:A37" si="0">IF(LEN(C6)&gt;0,1,0)</f>
        <v>0</v>
      </c>
      <c r="B6" s="117">
        <f>IF(Протокол!B10="","",Протокол!B10)</f>
        <v>1</v>
      </c>
      <c r="C6" s="117" t="str">
        <f>IF(AND(Протокол!F10="",Протокол!D10=""),"",Протокол!C10)</f>
        <v/>
      </c>
      <c r="D6" s="118" t="str">
        <f>IF(Протокол!G10="","",Протокол!G10)</f>
        <v/>
      </c>
      <c r="E6" s="118" t="str">
        <f>IF(Протокол!H10="","",Протокол!H10)</f>
        <v/>
      </c>
      <c r="F6" s="118" t="str">
        <f>IF(Протокол!I10="","",Протокол!I10)</f>
        <v/>
      </c>
      <c r="G6" s="118" t="str">
        <f>IF(Протокол!J10="","",Протокол!J10)</f>
        <v/>
      </c>
      <c r="H6" s="118" t="str">
        <f>IF(Протокол!K10="","",Протокол!K10)</f>
        <v/>
      </c>
      <c r="I6" s="118" t="str">
        <f>IF(Протокол!L10="","",Протокол!L10)</f>
        <v/>
      </c>
      <c r="J6" s="118" t="str">
        <f>IF(Протокол!M10="","",Протокол!M10)</f>
        <v/>
      </c>
      <c r="K6" s="118" t="str">
        <f>IF(Протокол!N10="","",Протокол!N10)</f>
        <v/>
      </c>
      <c r="L6" s="118" t="str">
        <f>IF(Протокол!O10="","",Протокол!O10)</f>
        <v/>
      </c>
      <c r="M6" s="118" t="str">
        <f>IF(Протокол!P10="","",Протокол!P10)</f>
        <v/>
      </c>
      <c r="N6" s="118" t="str">
        <f>IF(Протокол!Q10="","",Протокол!Q10)</f>
        <v/>
      </c>
      <c r="O6" s="118" t="str">
        <f>IF(Протокол!R10="","",Протокол!R10)</f>
        <v/>
      </c>
      <c r="P6" s="118" t="str">
        <f>IF(Протокол!S10="","",Протокол!S10)</f>
        <v/>
      </c>
      <c r="Q6" s="118" t="str">
        <f>IF(Протокол!T10="","",Протокол!T10)</f>
        <v/>
      </c>
      <c r="R6" s="118" t="str">
        <f>IF(Протокол!U10="","",Протокол!U10)</f>
        <v/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 t="str">
        <f>IF(AND(LEN(C6)&gt;0,AS6&gt;0),Протокол!CU10,"")</f>
        <v/>
      </c>
      <c r="AS6" s="116" t="str">
        <f>IF(Протокол!D10="","",Протокол!D10)</f>
        <v/>
      </c>
      <c r="AT6" s="116" t="str">
        <f>IF(Протокол!F10="","",Протокол!F10)</f>
        <v/>
      </c>
      <c r="AU6" s="118" t="str">
        <f>IF(Протокол!CR10="","",Протокол!CR10)</f>
        <v/>
      </c>
      <c r="AV6" s="118" t="str">
        <f>IF(Протокол!CS10="","",Протокол!CS10)</f>
        <v/>
      </c>
      <c r="AW6" s="118" t="str">
        <f>IF(Протокол!CT10="","",Протокол!CT10)</f>
        <v/>
      </c>
      <c r="AX6" s="118"/>
    </row>
    <row r="7" spans="1:255" s="116" customFormat="1" x14ac:dyDescent="0.25">
      <c r="A7" s="116">
        <f t="shared" si="0"/>
        <v>0</v>
      </c>
      <c r="B7" s="117">
        <f>IF(Протокол!B11="","",Протокол!B11)</f>
        <v>2</v>
      </c>
      <c r="C7" s="117" t="str">
        <f>IF(AND(Протокол!F11="",Протокол!D11=""),"",Протокол!C11)</f>
        <v/>
      </c>
      <c r="D7" s="118" t="str">
        <f>IF(Протокол!G11="","",Протокол!G11)</f>
        <v/>
      </c>
      <c r="E7" s="118" t="str">
        <f>IF(Протокол!H11="","",Протокол!H11)</f>
        <v/>
      </c>
      <c r="F7" s="118" t="str">
        <f>IF(Протокол!I11="","",Протокол!I11)</f>
        <v/>
      </c>
      <c r="G7" s="118" t="str">
        <f>IF(Протокол!J11="","",Протокол!J11)</f>
        <v/>
      </c>
      <c r="H7" s="118" t="str">
        <f>IF(Протокол!K11="","",Протокол!K11)</f>
        <v/>
      </c>
      <c r="I7" s="118" t="str">
        <f>IF(Протокол!L11="","",Протокол!L11)</f>
        <v/>
      </c>
      <c r="J7" s="118" t="str">
        <f>IF(Протокол!M11="","",Протокол!M11)</f>
        <v/>
      </c>
      <c r="K7" s="118" t="str">
        <f>IF(Протокол!N11="","",Протокол!N11)</f>
        <v/>
      </c>
      <c r="L7" s="118" t="str">
        <f>IF(Протокол!O11="","",Протокол!O11)</f>
        <v/>
      </c>
      <c r="M7" s="118" t="str">
        <f>IF(Протокол!P11="","",Протокол!P11)</f>
        <v/>
      </c>
      <c r="N7" s="118" t="str">
        <f>IF(Протокол!Q11="","",Протокол!Q11)</f>
        <v/>
      </c>
      <c r="O7" s="118" t="str">
        <f>IF(Протокол!R11="","",Протокол!R11)</f>
        <v/>
      </c>
      <c r="P7" s="118" t="str">
        <f>IF(Протокол!S11="","",Протокол!S11)</f>
        <v/>
      </c>
      <c r="Q7" s="118" t="str">
        <f>IF(Протокол!T11="","",Протокол!T11)</f>
        <v/>
      </c>
      <c r="R7" s="118" t="str">
        <f>IF(Протокол!U11="","",Протокол!U11)</f>
        <v/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 t="str">
        <f>IF(AND(LEN(C7)&gt;0,AS7&gt;0),Протокол!CU11,"")</f>
        <v/>
      </c>
      <c r="AS7" s="116" t="str">
        <f>IF(Протокол!D11="","",Протокол!D11)</f>
        <v/>
      </c>
      <c r="AT7" s="116" t="str">
        <f>IF(Протокол!F11="","",Протокол!F11)</f>
        <v/>
      </c>
      <c r="AU7" s="118" t="str">
        <f>IF(Протокол!CR11="","",Протокол!CR11)</f>
        <v/>
      </c>
      <c r="AV7" s="118" t="str">
        <f>IF(Протокол!CS11="","",Протокол!CS11)</f>
        <v/>
      </c>
      <c r="AW7" s="118" t="str">
        <f>IF(Протокол!CT11="","",Протокол!CT11)</f>
        <v/>
      </c>
      <c r="AX7" s="118"/>
    </row>
    <row r="8" spans="1:255" s="116" customFormat="1" x14ac:dyDescent="0.25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5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5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5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5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5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5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5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5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5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5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5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5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5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5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5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5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5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5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5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5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5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5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5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5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5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5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5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5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5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5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5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5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5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5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5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5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5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5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5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5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5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5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5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5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5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5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5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5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5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5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5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5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5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5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5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5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5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5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5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5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5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5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5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5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5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5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5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5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5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5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5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5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5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5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5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5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5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5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5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5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5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5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5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5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5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5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5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5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5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5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5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5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5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5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5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5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5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5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5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5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5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5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5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5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5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5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5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5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5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5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5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5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5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5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5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5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5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5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5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5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5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5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5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5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5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5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5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5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5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5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5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5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5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5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5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5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5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5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5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5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5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5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5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5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5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5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5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5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5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5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5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5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5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5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5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5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5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5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5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5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5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5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5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5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5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5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5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5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5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5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5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5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5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5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5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5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5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5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5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5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5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5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5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5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5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5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5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5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5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5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5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5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5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5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5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5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5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5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5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5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5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5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5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5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5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5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5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5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5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5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5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5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5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5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5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5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5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5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5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5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5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5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5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5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5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5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5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5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5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5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5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5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5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5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5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5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5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5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5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5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5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5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5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5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5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5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5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5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5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5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5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5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5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5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5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5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5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5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5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5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5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5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5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5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5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5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5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5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5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5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5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5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5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5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5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5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5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5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5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5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5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5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5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5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5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5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5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5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5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5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5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5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5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5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5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5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5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5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5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5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5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5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5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5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5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5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5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5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5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5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5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5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5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5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5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5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5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5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5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5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5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5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5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5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5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5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5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5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5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5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5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5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5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5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5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5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5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5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5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5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5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5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5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5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5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5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5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5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5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5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5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5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5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5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5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5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5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5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5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5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5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5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5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5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5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5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5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5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5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5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5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5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5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5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5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5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5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5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5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5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5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5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5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5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5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5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5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5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5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5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5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5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5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5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5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5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5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5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5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5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5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5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5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5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5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5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5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5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5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5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5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5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5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5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5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5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5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5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5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5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5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5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5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5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5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5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5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5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5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5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5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5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5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5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5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5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5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5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5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5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5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5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5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5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5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5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5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5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5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5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5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5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5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5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5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5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5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5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5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5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5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5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5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5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5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5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5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5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5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5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5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5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5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5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5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5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5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5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5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5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5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5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5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5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5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5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5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5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5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5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5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5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5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5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5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5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5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5">
      <c r="B1305" s="112" t="s">
        <v>235</v>
      </c>
    </row>
    <row r="1306" spans="1:8" x14ac:dyDescent="0.25">
      <c r="A1306" s="112">
        <f>IF(LEN(Классы!D5)&gt;0,2,0)</f>
        <v>0</v>
      </c>
      <c r="B1306" s="112">
        <f>Классы!D5</f>
        <v>0</v>
      </c>
      <c r="C1306" s="112" t="str">
        <f>IF(ISERROR(Классы!W5),"",Классы!W5)</f>
        <v/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5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5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5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5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5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5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5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5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5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5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5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5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5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5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5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5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5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5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5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5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5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5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5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5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5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5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5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5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5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5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5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5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5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5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5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5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5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5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5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5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5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5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5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5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5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5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5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5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5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16" workbookViewId="0">
      <selection activeCell="L34" sqref="L34"/>
    </sheetView>
  </sheetViews>
  <sheetFormatPr defaultColWidth="8.5546875" defaultRowHeight="13.2" x14ac:dyDescent="0.25"/>
  <cols>
    <col min="1" max="1" width="13.6640625" customWidth="1"/>
    <col min="2" max="2" width="13" customWidth="1"/>
    <col min="3" max="3" width="14" customWidth="1"/>
    <col min="4" max="4" width="10" customWidth="1"/>
    <col min="5" max="7" width="9.109375" customWidth="1"/>
    <col min="8" max="8" width="11" customWidth="1"/>
    <col min="9" max="16" width="9.109375" customWidth="1"/>
    <col min="17" max="18" width="9.109375" style="67" customWidth="1"/>
    <col min="19" max="19" width="8.5546875" style="67" customWidth="1"/>
    <col min="20" max="35" width="8.5546875" customWidth="1"/>
    <col min="36" max="37" width="8.5546875" style="106" customWidth="1"/>
    <col min="38" max="256" width="8.5546875" customWidth="1"/>
  </cols>
  <sheetData>
    <row r="1" spans="1:47" s="7" customFormat="1" x14ac:dyDescent="0.25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218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5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5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220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5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5">
      <c r="A5" s="13" t="s">
        <v>2</v>
      </c>
      <c r="B5" s="1">
        <v>2</v>
      </c>
      <c r="D5" s="1">
        <v>3</v>
      </c>
      <c r="G5" t="s">
        <v>212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5">
      <c r="A6" s="13" t="s">
        <v>3</v>
      </c>
      <c r="B6" s="1">
        <v>1</v>
      </c>
      <c r="D6" s="1">
        <v>2</v>
      </c>
      <c r="G6" t="s">
        <v>164</v>
      </c>
      <c r="H6" t="s">
        <v>212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5">
      <c r="B7" s="1">
        <v>0</v>
      </c>
      <c r="D7" s="1" t="s">
        <v>185</v>
      </c>
      <c r="H7" t="s">
        <v>164</v>
      </c>
      <c r="I7" t="s">
        <v>73</v>
      </c>
      <c r="K7" t="s">
        <v>212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5">
      <c r="B8" s="1" t="s">
        <v>89</v>
      </c>
      <c r="D8" s="1"/>
      <c r="I8" t="s">
        <v>72</v>
      </c>
      <c r="K8" t="s">
        <v>164</v>
      </c>
      <c r="L8" t="s">
        <v>212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5">
      <c r="A9" s="7" t="s">
        <v>14</v>
      </c>
      <c r="B9" s="145">
        <v>8</v>
      </c>
      <c r="C9">
        <v>12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212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5">
      <c r="A10" s="7" t="s">
        <v>12</v>
      </c>
      <c r="B10" t="str">
        <f>"Проверочная работа по "&amp;C10</f>
        <v>Проверочная работа по обществознанию</v>
      </c>
      <c r="C10" t="str">
        <f>INDEX(AK1:AK11,MATCH(C9,AJ1:AJ11,0))</f>
        <v>обществознанию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25</v>
      </c>
      <c r="N10" s="1" t="s">
        <v>23</v>
      </c>
      <c r="O10" s="1">
        <v>8</v>
      </c>
      <c r="P10" s="1">
        <v>8</v>
      </c>
      <c r="Q10" t="s">
        <v>164</v>
      </c>
      <c r="R10" t="s">
        <v>212</v>
      </c>
      <c r="S10" s="67">
        <v>7</v>
      </c>
      <c r="AF10" s="13">
        <v>7</v>
      </c>
      <c r="AG10" s="13">
        <v>7</v>
      </c>
      <c r="AJ10" s="106">
        <v>11</v>
      </c>
      <c r="AK10" s="106" t="s">
        <v>227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5">
      <c r="A11" s="7" t="s">
        <v>47</v>
      </c>
      <c r="B11" t="str">
        <f>B9&amp;" класс"</f>
        <v>8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5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217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241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6" x14ac:dyDescent="0.3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371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5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371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5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6" x14ac:dyDescent="0.3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5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6" x14ac:dyDescent="0.3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5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5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6" x14ac:dyDescent="0.3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5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5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6" x14ac:dyDescent="0.3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5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5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5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5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5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6" x14ac:dyDescent="0.3">
      <c r="A31" t="s">
        <v>7</v>
      </c>
      <c r="C31" s="6" t="s">
        <v>292</v>
      </c>
      <c r="D31" s="6" t="s">
        <v>293</v>
      </c>
      <c r="E31" s="6" t="s">
        <v>294</v>
      </c>
      <c r="F31" s="6" t="s">
        <v>295</v>
      </c>
      <c r="G31" s="6" t="s">
        <v>296</v>
      </c>
      <c r="H31" s="6" t="s">
        <v>297</v>
      </c>
      <c r="I31" s="6" t="s">
        <v>298</v>
      </c>
      <c r="J31" s="6" t="s">
        <v>299</v>
      </c>
      <c r="K31" s="6" t="s">
        <v>300</v>
      </c>
      <c r="L31" s="6" t="s">
        <v>301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6" x14ac:dyDescent="0.3">
      <c r="C32" s="6" t="s">
        <v>292</v>
      </c>
      <c r="D32" s="6" t="s">
        <v>293</v>
      </c>
      <c r="E32" s="6" t="s">
        <v>294</v>
      </c>
      <c r="F32" s="6" t="s">
        <v>295</v>
      </c>
      <c r="G32" s="6" t="s">
        <v>296</v>
      </c>
      <c r="H32" s="6" t="s">
        <v>297</v>
      </c>
      <c r="I32" s="6" t="s">
        <v>298</v>
      </c>
      <c r="J32" s="6" t="s">
        <v>299</v>
      </c>
      <c r="K32" s="6" t="s">
        <v>300</v>
      </c>
      <c r="L32" s="6" t="s">
        <v>301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5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5">
      <c r="A34" t="s">
        <v>7</v>
      </c>
      <c r="B34" s="10" t="s">
        <v>58</v>
      </c>
      <c r="C34" s="4">
        <v>4</v>
      </c>
      <c r="D34" s="4">
        <v>1</v>
      </c>
      <c r="E34" s="4">
        <v>4</v>
      </c>
      <c r="F34" s="4">
        <v>1</v>
      </c>
      <c r="G34" s="4">
        <v>3</v>
      </c>
      <c r="H34" s="4">
        <v>1</v>
      </c>
      <c r="I34" s="4">
        <v>3</v>
      </c>
      <c r="J34" s="4">
        <v>2</v>
      </c>
      <c r="K34" s="4">
        <v>1</v>
      </c>
      <c r="L34" s="4">
        <v>5</v>
      </c>
      <c r="M34">
        <f>SUM(C34:L34)</f>
        <v>25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6" x14ac:dyDescent="0.3">
      <c r="C35" s="6" t="s">
        <v>50</v>
      </c>
      <c r="D35" s="6" t="s">
        <v>50</v>
      </c>
      <c r="E35" s="6" t="s">
        <v>50</v>
      </c>
      <c r="F35" s="6" t="s">
        <v>50</v>
      </c>
      <c r="G35" s="6" t="s">
        <v>50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6" x14ac:dyDescent="0.3">
      <c r="B36" s="35"/>
      <c r="C36" s="6" t="s">
        <v>50</v>
      </c>
      <c r="D36" s="6" t="s">
        <v>50</v>
      </c>
      <c r="E36" s="6" t="s">
        <v>50</v>
      </c>
      <c r="F36" s="6" t="s">
        <v>50</v>
      </c>
      <c r="G36" s="6" t="s">
        <v>50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5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5">
      <c r="A38" t="s">
        <v>6</v>
      </c>
      <c r="B38" s="10" t="s">
        <v>58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0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6" x14ac:dyDescent="0.3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6" x14ac:dyDescent="0.3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5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5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6" x14ac:dyDescent="0.3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6" x14ac:dyDescent="0.3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5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5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5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5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5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5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5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5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5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5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5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5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5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5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5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5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5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5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5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5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5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5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5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5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5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5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5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5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5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5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5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5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5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5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5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5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5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5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5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5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5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5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5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5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5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5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5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5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5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5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5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5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5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5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5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5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5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5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5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5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5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5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5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5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5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5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5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5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5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5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5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5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5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5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5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5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5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5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5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5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5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5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5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5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5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5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5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5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5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5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5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5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5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5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5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5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5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5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5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5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5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5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5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5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5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5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5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5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5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5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5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5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5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5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5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5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5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5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5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5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5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5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5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5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5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5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5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5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5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5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5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5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5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5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5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5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5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5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5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5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5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5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5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5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5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5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5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5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5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5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5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5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5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5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5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5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5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5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5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5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5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5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5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5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5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5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5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5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5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5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5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5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5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5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5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5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5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5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5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5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5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5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5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5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5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5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5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5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5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5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5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5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5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5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5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5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5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5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5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5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5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5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5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5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5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5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5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5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5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5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5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5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5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5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5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5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5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5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5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5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5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5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5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5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5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5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5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5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5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5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5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5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5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5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5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5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5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5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5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5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5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5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5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5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5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5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5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5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5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5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5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5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5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5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5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5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5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5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5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5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5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5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5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5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5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5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5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5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5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5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5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5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5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5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5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5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5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5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5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5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5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5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5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5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5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5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5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5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5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5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5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5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5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5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5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5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5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5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5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5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5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5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5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5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5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5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5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5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5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5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5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5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5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5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5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5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5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5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5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5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5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5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5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5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5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5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5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5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5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5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5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5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5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5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5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5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5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5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5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5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5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5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5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5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5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5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5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5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5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5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5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5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5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5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5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5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5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5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5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5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5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5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5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5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5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5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5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5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5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5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5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5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5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5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5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5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5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5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5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5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5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5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5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5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5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5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5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5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5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5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5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5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5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5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5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5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5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5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5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5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5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5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5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5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5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5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5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5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5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5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5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5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5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5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5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5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5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5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5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5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5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5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5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5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5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5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5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5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5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5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5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5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5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5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5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5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5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5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5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5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5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5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5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5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5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5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5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5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5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5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5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5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5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5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5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5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семья</cp:lastModifiedBy>
  <cp:lastPrinted>2020-02-18T12:29:15Z</cp:lastPrinted>
  <dcterms:created xsi:type="dcterms:W3CDTF">1996-10-08T23:32:33Z</dcterms:created>
  <dcterms:modified xsi:type="dcterms:W3CDTF">2021-03-31T12:24:33Z</dcterms:modified>
</cp:coreProperties>
</file>